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270" windowWidth="15480" windowHeight="10485"/>
  </bookViews>
  <sheets>
    <sheet name="Tabelle1" sheetId="1" r:id="rId1"/>
  </sheets>
  <definedNames>
    <definedName name="_xlnm.Print_Area" localSheetId="0">Tabelle1!$A$1:$Z$128</definedName>
  </definedNames>
  <calcPr calcId="125725"/>
</workbook>
</file>

<file path=xl/calcChain.xml><?xml version="1.0" encoding="utf-8"?>
<calcChain xmlns="http://schemas.openxmlformats.org/spreadsheetml/2006/main">
  <c r="T10" i="1"/>
  <c r="T9"/>
  <c r="V122"/>
  <c r="S122"/>
  <c r="P122"/>
  <c r="M122"/>
  <c r="J122"/>
  <c r="G122"/>
  <c r="D122"/>
  <c r="V121"/>
  <c r="S121"/>
  <c r="P121"/>
  <c r="M121"/>
  <c r="J121"/>
  <c r="G121"/>
  <c r="D121"/>
  <c r="V120"/>
  <c r="S120"/>
  <c r="P120"/>
  <c r="M120"/>
  <c r="J120"/>
  <c r="G120"/>
  <c r="D120"/>
  <c r="V119"/>
  <c r="S119"/>
  <c r="P119"/>
  <c r="M119"/>
  <c r="J119"/>
  <c r="G119"/>
  <c r="D119"/>
  <c r="V118"/>
  <c r="S118"/>
  <c r="P118"/>
  <c r="M118"/>
  <c r="J118"/>
  <c r="G118"/>
  <c r="D118"/>
  <c r="V117"/>
  <c r="S117"/>
  <c r="P117"/>
  <c r="M117"/>
  <c r="J117"/>
  <c r="G117"/>
  <c r="D117"/>
  <c r="V116"/>
  <c r="S116"/>
  <c r="P116"/>
  <c r="M116"/>
  <c r="J116"/>
  <c r="G116"/>
  <c r="D116"/>
  <c r="V115"/>
  <c r="S115"/>
  <c r="P115"/>
  <c r="M115"/>
  <c r="J115"/>
  <c r="G115"/>
  <c r="D115"/>
  <c r="V114"/>
  <c r="S114"/>
  <c r="P114"/>
  <c r="M114"/>
  <c r="J114"/>
  <c r="G114"/>
  <c r="D114"/>
  <c r="V113"/>
  <c r="S113"/>
  <c r="P113"/>
  <c r="M113"/>
  <c r="J113"/>
  <c r="G113"/>
  <c r="D113"/>
  <c r="V112"/>
  <c r="S112"/>
  <c r="P112"/>
  <c r="M112"/>
  <c r="J112"/>
  <c r="G112"/>
  <c r="D112"/>
  <c r="V111"/>
  <c r="S111"/>
  <c r="P111"/>
  <c r="M111"/>
  <c r="J111"/>
  <c r="G111"/>
  <c r="D111"/>
  <c r="V110"/>
  <c r="S110"/>
  <c r="P110"/>
  <c r="M110"/>
  <c r="J110"/>
  <c r="G110"/>
  <c r="D110"/>
  <c r="V109"/>
  <c r="S109"/>
  <c r="P109"/>
  <c r="M109"/>
  <c r="J109"/>
  <c r="G109"/>
  <c r="D109"/>
  <c r="V108"/>
  <c r="S108"/>
  <c r="P108"/>
  <c r="M108"/>
  <c r="J108"/>
  <c r="G108"/>
  <c r="D108"/>
  <c r="V107"/>
  <c r="S107"/>
  <c r="P107"/>
  <c r="M107"/>
  <c r="J107"/>
  <c r="G107"/>
  <c r="D107"/>
  <c r="V106"/>
  <c r="S106"/>
  <c r="P106"/>
  <c r="M106"/>
  <c r="J106"/>
  <c r="G106"/>
  <c r="D106"/>
  <c r="V105"/>
  <c r="S105"/>
  <c r="P105"/>
  <c r="M105"/>
  <c r="J105"/>
  <c r="G105"/>
  <c r="D105"/>
  <c r="V104"/>
  <c r="S104"/>
  <c r="P104"/>
  <c r="M104"/>
  <c r="J104"/>
  <c r="G104"/>
  <c r="D104"/>
  <c r="V103"/>
  <c r="S103"/>
  <c r="P103"/>
  <c r="M103"/>
  <c r="J103"/>
  <c r="G103"/>
  <c r="D103"/>
  <c r="V102"/>
  <c r="S102"/>
  <c r="P102"/>
  <c r="M102"/>
  <c r="J102"/>
  <c r="G102"/>
  <c r="D102"/>
  <c r="V101"/>
  <c r="S101"/>
  <c r="P101"/>
  <c r="M101"/>
  <c r="J101"/>
  <c r="G101"/>
  <c r="D101"/>
  <c r="V100"/>
  <c r="S100"/>
  <c r="P100"/>
  <c r="M100"/>
  <c r="J100"/>
  <c r="G100"/>
  <c r="D100"/>
  <c r="V99"/>
  <c r="S99"/>
  <c r="P99"/>
  <c r="M99"/>
  <c r="J99"/>
  <c r="G99"/>
  <c r="D99"/>
  <c r="V98"/>
  <c r="S98"/>
  <c r="P98"/>
  <c r="M98"/>
  <c r="J98"/>
  <c r="G98"/>
  <c r="D98"/>
  <c r="V97"/>
  <c r="S97"/>
  <c r="P97"/>
  <c r="M97"/>
  <c r="J97"/>
  <c r="G97"/>
  <c r="D97"/>
  <c r="V96"/>
  <c r="S96"/>
  <c r="P96"/>
  <c r="M96"/>
  <c r="J96"/>
  <c r="G96"/>
  <c r="D96"/>
  <c r="V95"/>
  <c r="S95"/>
  <c r="P95"/>
  <c r="M95"/>
  <c r="J95"/>
  <c r="G95"/>
  <c r="D95"/>
  <c r="V94"/>
  <c r="S94"/>
  <c r="P94"/>
  <c r="M94"/>
  <c r="J94"/>
  <c r="G94"/>
  <c r="D94"/>
  <c r="V93"/>
  <c r="S93"/>
  <c r="P93"/>
  <c r="M93"/>
  <c r="J93"/>
  <c r="G93"/>
  <c r="D93"/>
  <c r="V92"/>
  <c r="S92"/>
  <c r="P92"/>
  <c r="M92"/>
  <c r="J92"/>
  <c r="G92"/>
  <c r="D92"/>
  <c r="V91"/>
  <c r="S91"/>
  <c r="P91"/>
  <c r="M91"/>
  <c r="J91"/>
  <c r="G91"/>
  <c r="D91"/>
  <c r="V90"/>
  <c r="S90"/>
  <c r="P90"/>
  <c r="M90"/>
  <c r="J90"/>
  <c r="G90"/>
  <c r="D90"/>
  <c r="V89"/>
  <c r="S89"/>
  <c r="P89"/>
  <c r="M89"/>
  <c r="J89"/>
  <c r="G89"/>
  <c r="D89"/>
  <c r="V88"/>
  <c r="S88"/>
  <c r="P88"/>
  <c r="M88"/>
  <c r="J88"/>
  <c r="G88"/>
  <c r="D88"/>
  <c r="V87"/>
  <c r="S87"/>
  <c r="P87"/>
  <c r="M87"/>
  <c r="J87"/>
  <c r="G87"/>
  <c r="D87"/>
  <c r="V86"/>
  <c r="S86"/>
  <c r="P86"/>
  <c r="M86"/>
  <c r="J86"/>
  <c r="G86"/>
  <c r="D86"/>
  <c r="V85"/>
  <c r="S85"/>
  <c r="P85"/>
  <c r="M85"/>
  <c r="J85"/>
  <c r="G85"/>
  <c r="D85"/>
  <c r="V84"/>
  <c r="S84"/>
  <c r="P84"/>
  <c r="M84"/>
  <c r="J84"/>
  <c r="G84"/>
  <c r="D84"/>
  <c r="V83"/>
  <c r="S83"/>
  <c r="P83"/>
  <c r="M83"/>
  <c r="J83"/>
  <c r="G83"/>
  <c r="D83"/>
  <c r="V82"/>
  <c r="S82"/>
  <c r="P82"/>
  <c r="M82"/>
  <c r="J82"/>
  <c r="G82"/>
  <c r="D82"/>
  <c r="V81"/>
  <c r="S81"/>
  <c r="P81"/>
  <c r="M81"/>
  <c r="J81"/>
  <c r="G81"/>
  <c r="D81"/>
  <c r="V80"/>
  <c r="S80"/>
  <c r="P80"/>
  <c r="M80"/>
  <c r="J80"/>
  <c r="G80"/>
  <c r="D80"/>
  <c r="V79"/>
  <c r="S79"/>
  <c r="P79"/>
  <c r="M79"/>
  <c r="J79"/>
  <c r="G79"/>
  <c r="D79"/>
  <c r="V78"/>
  <c r="S78"/>
  <c r="P78"/>
  <c r="M78"/>
  <c r="J78"/>
  <c r="G78"/>
  <c r="D78"/>
  <c r="V77"/>
  <c r="S77"/>
  <c r="P77"/>
  <c r="M77"/>
  <c r="J77"/>
  <c r="G77"/>
  <c r="D77"/>
  <c r="V76"/>
  <c r="S76"/>
  <c r="P76"/>
  <c r="M76"/>
  <c r="J76"/>
  <c r="G76"/>
  <c r="D76"/>
  <c r="V75"/>
  <c r="S75"/>
  <c r="P75"/>
  <c r="M75"/>
  <c r="J75"/>
  <c r="G75"/>
  <c r="D75"/>
  <c r="V74"/>
  <c r="S74"/>
  <c r="P74"/>
  <c r="M74"/>
  <c r="J74"/>
  <c r="G74"/>
  <c r="D74"/>
  <c r="V73"/>
  <c r="S73"/>
  <c r="P73"/>
  <c r="M73"/>
  <c r="J73"/>
  <c r="G73"/>
  <c r="D73"/>
  <c r="V72"/>
  <c r="S72"/>
  <c r="P72"/>
  <c r="M72"/>
  <c r="J72"/>
  <c r="G72"/>
  <c r="D72"/>
  <c r="V71"/>
  <c r="S71"/>
  <c r="P71"/>
  <c r="M71"/>
  <c r="J71"/>
  <c r="G71"/>
  <c r="D71"/>
  <c r="V70"/>
  <c r="S70"/>
  <c r="P70"/>
  <c r="M70"/>
  <c r="J70"/>
  <c r="G70"/>
  <c r="D70"/>
  <c r="V69"/>
  <c r="S69"/>
  <c r="P69"/>
  <c r="M69"/>
  <c r="J69"/>
  <c r="G69"/>
  <c r="D69"/>
  <c r="V68"/>
  <c r="S68"/>
  <c r="P68"/>
  <c r="M68"/>
  <c r="J68"/>
  <c r="G68"/>
  <c r="D68"/>
  <c r="V67"/>
  <c r="S67"/>
  <c r="P67"/>
  <c r="M67"/>
  <c r="J67"/>
  <c r="G67"/>
  <c r="D67"/>
  <c r="V66"/>
  <c r="S66"/>
  <c r="P66"/>
  <c r="M66"/>
  <c r="J66"/>
  <c r="G66"/>
  <c r="D66"/>
  <c r="V65"/>
  <c r="S65"/>
  <c r="P65"/>
  <c r="M65"/>
  <c r="J65"/>
  <c r="G65"/>
  <c r="D65"/>
  <c r="V64"/>
  <c r="S64"/>
  <c r="P64"/>
  <c r="M64"/>
  <c r="J64"/>
  <c r="G64"/>
  <c r="D64"/>
  <c r="V63"/>
  <c r="S63"/>
  <c r="P63"/>
  <c r="M63"/>
  <c r="J63"/>
  <c r="G63"/>
  <c r="D63"/>
  <c r="V62"/>
  <c r="S62"/>
  <c r="P62"/>
  <c r="M62"/>
  <c r="J62"/>
  <c r="G62"/>
  <c r="D62"/>
  <c r="V61"/>
  <c r="S61"/>
  <c r="P61"/>
  <c r="M61"/>
  <c r="J61"/>
  <c r="G61"/>
  <c r="D61"/>
  <c r="V60"/>
  <c r="S60"/>
  <c r="P60"/>
  <c r="M60"/>
  <c r="J60"/>
  <c r="G60"/>
  <c r="D60"/>
  <c r="V59"/>
  <c r="S59"/>
  <c r="P59"/>
  <c r="M59"/>
  <c r="J59"/>
  <c r="G59"/>
  <c r="D59"/>
  <c r="V58"/>
  <c r="S58"/>
  <c r="P58"/>
  <c r="M58"/>
  <c r="J58"/>
  <c r="G58"/>
  <c r="D58"/>
  <c r="V57"/>
  <c r="S57"/>
  <c r="P57"/>
  <c r="M57"/>
  <c r="J57"/>
  <c r="G57"/>
  <c r="D57"/>
  <c r="V56"/>
  <c r="S56"/>
  <c r="P56"/>
  <c r="M56"/>
  <c r="J56"/>
  <c r="G56"/>
  <c r="D56"/>
  <c r="V55"/>
  <c r="S55"/>
  <c r="P55"/>
  <c r="M55"/>
  <c r="J55"/>
  <c r="G55"/>
  <c r="D55"/>
  <c r="V54"/>
  <c r="S54"/>
  <c r="P54"/>
  <c r="M54"/>
  <c r="J54"/>
  <c r="G54"/>
  <c r="D54"/>
  <c r="V53"/>
  <c r="S53"/>
  <c r="P53"/>
  <c r="M53"/>
  <c r="J53"/>
  <c r="G53"/>
  <c r="D53"/>
  <c r="V52"/>
  <c r="S52"/>
  <c r="P52"/>
  <c r="M52"/>
  <c r="J52"/>
  <c r="G52"/>
  <c r="D52"/>
  <c r="V51"/>
  <c r="S51"/>
  <c r="P51"/>
  <c r="M51"/>
  <c r="J51"/>
  <c r="G51"/>
  <c r="D51"/>
  <c r="V50"/>
  <c r="S50"/>
  <c r="P50"/>
  <c r="M50"/>
  <c r="J50"/>
  <c r="G50"/>
  <c r="D50"/>
  <c r="V49"/>
  <c r="S49"/>
  <c r="P49"/>
  <c r="M49"/>
  <c r="J49"/>
  <c r="G49"/>
  <c r="D49"/>
  <c r="V48"/>
  <c r="S48"/>
  <c r="P48"/>
  <c r="M48"/>
  <c r="J48"/>
  <c r="G48"/>
  <c r="D48"/>
  <c r="V47"/>
  <c r="S47"/>
  <c r="P47"/>
  <c r="M47"/>
  <c r="J47"/>
  <c r="G47"/>
  <c r="D47"/>
  <c r="V46"/>
  <c r="S46"/>
  <c r="P46"/>
  <c r="M46"/>
  <c r="J46"/>
  <c r="G46"/>
  <c r="D46"/>
  <c r="V45"/>
  <c r="S45"/>
  <c r="P45"/>
  <c r="M45"/>
  <c r="J45"/>
  <c r="G45"/>
  <c r="D45"/>
  <c r="V44"/>
  <c r="S44"/>
  <c r="P44"/>
  <c r="M44"/>
  <c r="J44"/>
  <c r="G44"/>
  <c r="D44"/>
  <c r="V43"/>
  <c r="S43"/>
  <c r="P43"/>
  <c r="M43"/>
  <c r="J43"/>
  <c r="G43"/>
  <c r="D43"/>
  <c r="V42"/>
  <c r="S42"/>
  <c r="P42"/>
  <c r="M42"/>
  <c r="J42"/>
  <c r="G42"/>
  <c r="D42"/>
  <c r="V41"/>
  <c r="S41"/>
  <c r="P41"/>
  <c r="M41"/>
  <c r="J41"/>
  <c r="G41"/>
  <c r="D41"/>
  <c r="V40"/>
  <c r="S40"/>
  <c r="P40"/>
  <c r="M40"/>
  <c r="J40"/>
  <c r="G40"/>
  <c r="D40"/>
  <c r="V39"/>
  <c r="S39"/>
  <c r="P39"/>
  <c r="M39"/>
  <c r="J39"/>
  <c r="G39"/>
  <c r="D39"/>
  <c r="V38"/>
  <c r="S38"/>
  <c r="P38"/>
  <c r="M38"/>
  <c r="J38"/>
  <c r="G38"/>
  <c r="D38"/>
  <c r="V37"/>
  <c r="S37"/>
  <c r="P37"/>
  <c r="M37"/>
  <c r="J37"/>
  <c r="G37"/>
  <c r="D37"/>
  <c r="V36"/>
  <c r="S36"/>
  <c r="P36"/>
  <c r="M36"/>
  <c r="J36"/>
  <c r="G36"/>
  <c r="D36"/>
  <c r="V35"/>
  <c r="S35"/>
  <c r="P35"/>
  <c r="M35"/>
  <c r="J35"/>
  <c r="G35"/>
  <c r="D35"/>
  <c r="V34"/>
  <c r="S34"/>
  <c r="P34"/>
  <c r="M34"/>
  <c r="J34"/>
  <c r="G34"/>
  <c r="D34"/>
  <c r="V33"/>
  <c r="S33"/>
  <c r="P33"/>
  <c r="M33"/>
  <c r="J33"/>
  <c r="G33"/>
  <c r="D33"/>
  <c r="V32"/>
  <c r="S32"/>
  <c r="P32"/>
  <c r="M32"/>
  <c r="J32"/>
  <c r="G32"/>
  <c r="D32"/>
  <c r="V31"/>
  <c r="S31"/>
  <c r="P31"/>
  <c r="M31"/>
  <c r="J31"/>
  <c r="G31"/>
  <c r="D31"/>
  <c r="V30"/>
  <c r="S30"/>
  <c r="P30"/>
  <c r="M30"/>
  <c r="J30"/>
  <c r="G30"/>
  <c r="D30"/>
  <c r="V29"/>
  <c r="S29"/>
  <c r="P29"/>
  <c r="M29"/>
  <c r="J29"/>
  <c r="G29"/>
  <c r="D29"/>
  <c r="V28"/>
  <c r="S28"/>
  <c r="P28"/>
  <c r="M28"/>
  <c r="J28"/>
  <c r="G28"/>
  <c r="D28"/>
  <c r="V27"/>
  <c r="S27"/>
  <c r="P27"/>
  <c r="M27"/>
  <c r="J27"/>
  <c r="G27"/>
  <c r="D27"/>
  <c r="V26"/>
  <c r="S26"/>
  <c r="P26"/>
  <c r="M26"/>
  <c r="J26"/>
  <c r="G26"/>
  <c r="D26"/>
  <c r="V25"/>
  <c r="S25"/>
  <c r="P25"/>
  <c r="M25"/>
  <c r="J25"/>
  <c r="G25"/>
  <c r="D25"/>
  <c r="V24"/>
  <c r="S24"/>
  <c r="P24"/>
  <c r="M24"/>
  <c r="J24"/>
  <c r="G24"/>
  <c r="D24"/>
  <c r="V23"/>
  <c r="S23"/>
  <c r="P23"/>
  <c r="M23"/>
  <c r="J23"/>
  <c r="G23"/>
  <c r="D23"/>
  <c r="D123"/>
  <c r="G123"/>
  <c r="J123"/>
  <c r="M123"/>
  <c r="P123"/>
  <c r="S123"/>
  <c r="V123"/>
  <c r="Y23"/>
  <c r="Y24"/>
  <c r="Y25"/>
  <c r="Y26"/>
  <c r="Y27"/>
  <c r="Y28"/>
  <c r="Y29"/>
  <c r="Y30"/>
  <c r="Y31"/>
  <c r="Y32"/>
  <c r="Y33"/>
  <c r="Y34"/>
  <c r="Y35"/>
  <c r="Y36"/>
  <c r="Y37"/>
  <c r="Y38"/>
  <c r="Y39"/>
  <c r="Y40"/>
  <c r="Y41"/>
  <c r="Y42"/>
  <c r="Y43"/>
  <c r="Y44"/>
  <c r="Y45"/>
  <c r="Y46"/>
  <c r="Y47"/>
  <c r="Y48"/>
  <c r="Y49"/>
  <c r="Y50"/>
  <c r="Y51"/>
  <c r="Y52"/>
  <c r="Y53"/>
  <c r="Y54"/>
  <c r="Y55"/>
  <c r="Y56"/>
  <c r="Y57"/>
  <c r="Y58"/>
  <c r="Y59"/>
  <c r="Y60"/>
  <c r="Y61"/>
  <c r="Y62"/>
  <c r="Y63"/>
  <c r="Y64"/>
  <c r="Y65"/>
  <c r="Y66"/>
  <c r="Y67"/>
  <c r="Y68"/>
  <c r="Y69"/>
  <c r="Y70"/>
  <c r="Y71"/>
  <c r="Y72"/>
  <c r="Y73"/>
  <c r="Y74"/>
  <c r="Y75"/>
  <c r="Y76"/>
  <c r="Y77"/>
  <c r="Y78"/>
  <c r="Y79"/>
  <c r="Y80"/>
  <c r="Y81"/>
  <c r="Y82"/>
  <c r="Y83"/>
  <c r="Y84"/>
  <c r="Y85"/>
  <c r="Y86"/>
  <c r="Y87"/>
  <c r="Y88"/>
  <c r="Y89"/>
  <c r="Y90"/>
  <c r="Y91"/>
  <c r="Y92"/>
  <c r="Y93"/>
  <c r="Y94"/>
  <c r="Y95"/>
  <c r="Y96"/>
  <c r="Y97"/>
  <c r="Y98"/>
  <c r="Y99"/>
  <c r="Y100"/>
  <c r="Y101"/>
  <c r="Y102"/>
  <c r="Y103"/>
  <c r="Y104"/>
  <c r="Y105"/>
  <c r="Y106"/>
  <c r="Y107"/>
  <c r="Y108"/>
  <c r="Y109"/>
  <c r="Y110"/>
  <c r="Y111"/>
  <c r="Y112"/>
  <c r="Y113"/>
  <c r="Y114"/>
  <c r="Y115"/>
  <c r="Y116"/>
  <c r="Y117"/>
  <c r="Y118"/>
  <c r="Y119"/>
  <c r="Y120"/>
  <c r="Y121"/>
  <c r="Y122"/>
  <c r="Y123" l="1"/>
  <c r="E20" s="1"/>
</calcChain>
</file>

<file path=xl/sharedStrings.xml><?xml version="1.0" encoding="utf-8"?>
<sst xmlns="http://schemas.openxmlformats.org/spreadsheetml/2006/main" count="250" uniqueCount="152">
  <si>
    <t>Gegenstand</t>
  </si>
  <si>
    <t>Anbauwand b.38cm Tiefe</t>
  </si>
  <si>
    <t>m</t>
  </si>
  <si>
    <t>Bücherregal, zerlegb.</t>
  </si>
  <si>
    <t>Stück</t>
  </si>
  <si>
    <t>Anbauwand ü.38cm Tiefe</t>
  </si>
  <si>
    <t>Vitrine (Glasschrank)</t>
  </si>
  <si>
    <t>Sofa / Liege</t>
  </si>
  <si>
    <t>Sitzplätze</t>
  </si>
  <si>
    <t>Fernseher</t>
  </si>
  <si>
    <t>Sitzecke</t>
  </si>
  <si>
    <t>Recorder / Radio / Boxen</t>
  </si>
  <si>
    <t>Gardinenstangen / -kästen</t>
  </si>
  <si>
    <t>Fernsehtisch/-schränkchen</t>
  </si>
  <si>
    <t>Bilder / Spiegel bis 0,8 m</t>
  </si>
  <si>
    <t>Lüster</t>
  </si>
  <si>
    <t>Bilder / Spiegel über 0,8 m</t>
  </si>
  <si>
    <t>Musikschrank / Turm</t>
  </si>
  <si>
    <t>Auslegware / Teppich gerollt</t>
  </si>
  <si>
    <t>Nähmaschine (Schrank)</t>
  </si>
  <si>
    <t>Brücke / Läufer gerollt</t>
  </si>
  <si>
    <t>Pflanze bis 0,70 m</t>
  </si>
  <si>
    <t>Stehlampe</t>
  </si>
  <si>
    <t>Pflanze  bis1,50 m</t>
  </si>
  <si>
    <t>Decken / - Wandlampe</t>
  </si>
  <si>
    <t>Pflanze über 1,50 m</t>
  </si>
  <si>
    <t>Sessel mit Armlehnen</t>
  </si>
  <si>
    <t>Standuhr</t>
  </si>
  <si>
    <t>Sessel ohne Armlehnen</t>
  </si>
  <si>
    <t>Hocker / Fussbank</t>
  </si>
  <si>
    <t>Stuhl m. Armlehnen</t>
  </si>
  <si>
    <t>Buffet, mit Aufsatz</t>
  </si>
  <si>
    <t>Tisch, bis 0,6 m</t>
  </si>
  <si>
    <t>Buffet, ohne Aufsatz</t>
  </si>
  <si>
    <t>Tisch, bis 1,2 m</t>
  </si>
  <si>
    <t>Sideboard</t>
  </si>
  <si>
    <t>Tisch über 1,2 m</t>
  </si>
  <si>
    <t>Kommode</t>
  </si>
  <si>
    <t>Beistellschränkchen</t>
  </si>
  <si>
    <t>kg</t>
  </si>
  <si>
    <t>Schreibtisch, b.1,6 m</t>
  </si>
  <si>
    <t>Schreibtisch über 1,6 m</t>
  </si>
  <si>
    <t>Schreibtischstuhl</t>
  </si>
  <si>
    <t>Aktenschrank</t>
  </si>
  <si>
    <t>EDV-Anlage</t>
  </si>
  <si>
    <t>Teile</t>
  </si>
  <si>
    <t>Schrank, zerlegbar</t>
  </si>
  <si>
    <t>Schreibpult</t>
  </si>
  <si>
    <t>Bettzeug (Kissen + Decke)</t>
  </si>
  <si>
    <t>Einzelbett</t>
  </si>
  <si>
    <t>Futonbett</t>
  </si>
  <si>
    <t>Hochbett</t>
  </si>
  <si>
    <t>Kinderbett</t>
  </si>
  <si>
    <t>Doppelbett</t>
  </si>
  <si>
    <t>Bettüberbau</t>
  </si>
  <si>
    <t>Kleiderbox (für bis zu 25 Bügel)</t>
  </si>
  <si>
    <t>Küche</t>
  </si>
  <si>
    <t>Arbeitsplatte</t>
  </si>
  <si>
    <t>Waschmaschine / Trockner</t>
  </si>
  <si>
    <t>Besenschrank</t>
  </si>
  <si>
    <t>Staubsauger</t>
  </si>
  <si>
    <t>Bügelbrett</t>
  </si>
  <si>
    <t>Eckbank</t>
  </si>
  <si>
    <t>Geschirrspülmaschine</t>
  </si>
  <si>
    <t>Herd Strom/Gas</t>
  </si>
  <si>
    <t>Kühlschrank / Truhe bis 120 l</t>
  </si>
  <si>
    <t>Mikrowelle</t>
  </si>
  <si>
    <t>Regal, zerlegbar</t>
  </si>
  <si>
    <t>EBK Unterteil / Oberteil</t>
  </si>
  <si>
    <t>Türen</t>
  </si>
  <si>
    <t>Diele / Bad</t>
  </si>
  <si>
    <t>Garderobe / Hut-, Kleiderablage</t>
  </si>
  <si>
    <t>Schuhschrank</t>
  </si>
  <si>
    <t>Kinderwagen</t>
  </si>
  <si>
    <t>Wäscheständer</t>
  </si>
  <si>
    <t>Werkbank</t>
  </si>
  <si>
    <t>Gartenbank</t>
  </si>
  <si>
    <t>Werkzeugkoffer</t>
  </si>
  <si>
    <t>Leiter</t>
  </si>
  <si>
    <t>Koffer</t>
  </si>
  <si>
    <t>Schlitten</t>
  </si>
  <si>
    <t>Rasenmäher, Hand / Motor</t>
  </si>
  <si>
    <t>Ski</t>
  </si>
  <si>
    <t>Schubkarre</t>
  </si>
  <si>
    <t>Autoreifen</t>
  </si>
  <si>
    <t>Sonnenschirm</t>
  </si>
  <si>
    <t>Blümenkübel / Kasten</t>
  </si>
  <si>
    <t>Tischtennisplatte</t>
  </si>
  <si>
    <t>Dreirad / Kinderrad</t>
  </si>
  <si>
    <t>Fahrrad / Moped</t>
  </si>
  <si>
    <t>Klapptisch / Klappstuhl</t>
  </si>
  <si>
    <t>Flügel</t>
  </si>
  <si>
    <t>Klavier klein / mittel / groß</t>
  </si>
  <si>
    <t>Aquarium (liter leer)</t>
  </si>
  <si>
    <t>Fernseher (über 100 Diag.)</t>
  </si>
  <si>
    <t>Paar</t>
  </si>
  <si>
    <t>Kinder - zimmer</t>
  </si>
  <si>
    <t>Schlaf - zimmer</t>
  </si>
  <si>
    <t>Boden / Keller</t>
  </si>
  <si>
    <t>lt. Liste errechneter Ladungsumfang:</t>
  </si>
  <si>
    <t>Schrank, nicht zerlegbar</t>
  </si>
  <si>
    <t>Seidenpapier (Glas, Geschirr)</t>
  </si>
  <si>
    <t>Spiegelschrank</t>
  </si>
  <si>
    <t>Umzugskarton (56x48x35 cm)</t>
  </si>
  <si>
    <t>Safe Tresor</t>
  </si>
  <si>
    <t>Spielzeugkisten</t>
  </si>
  <si>
    <t>sonst. Raum</t>
  </si>
  <si>
    <t>Orgel</t>
  </si>
  <si>
    <t>Wassertonne / Mülltonne</t>
  </si>
  <si>
    <t>Kühlschrank / Truhe über 120 l</t>
  </si>
  <si>
    <t>Nachttische</t>
  </si>
  <si>
    <t>Wohn -zimmer</t>
  </si>
  <si>
    <t>Arbeits-/ Ess-zimmer</t>
  </si>
  <si>
    <t xml:space="preserve">Angaben zum Beladeort: </t>
  </si>
  <si>
    <t xml:space="preserve">Angaben zum Entladeort: </t>
  </si>
  <si>
    <t>Strasse:</t>
  </si>
  <si>
    <t>Nur ausfüllen wenn die Menge des Umzugsgutes bekannt ist. Ansonsten bitte die unten aufgeführte Liste ausfüllen.</t>
  </si>
  <si>
    <t>Kontaktdaten:</t>
  </si>
  <si>
    <t>Plate Umzüge</t>
  </si>
  <si>
    <t>Porschestraße 4</t>
  </si>
  <si>
    <t>E-Mail: info@plate-umzuege.de</t>
  </si>
  <si>
    <t>38112 Braunschweig</t>
  </si>
  <si>
    <t>Fax: 0531 / 4 22 53</t>
  </si>
  <si>
    <t>Hilfe zur Ermittlung des Umzugsvolumens:</t>
  </si>
  <si>
    <t>Trageweg:</t>
  </si>
  <si>
    <t>HVZ erforderlich:</t>
  </si>
  <si>
    <t>Name, Vorname:</t>
  </si>
  <si>
    <t>zusätzliche Bemerkungen:</t>
  </si>
  <si>
    <t>Tel. 0531 - 400666 Fax 0531 - 42253</t>
  </si>
  <si>
    <t>Umzugsgutliste / Lagerliste</t>
  </si>
  <si>
    <t>Stuhl o. Armlehnen</t>
  </si>
  <si>
    <t>Hollywoodschaukel</t>
  </si>
  <si>
    <t>Fitnessgerät / Hometrainer</t>
  </si>
  <si>
    <t>Trageweg über 15 m?:</t>
  </si>
  <si>
    <t>Halteverbotszone erforderlich:</t>
  </si>
  <si>
    <t>Tel. / Fax:</t>
  </si>
  <si>
    <t>Land / PLZ / Ort</t>
  </si>
  <si>
    <t>Zusatzleistungen:</t>
  </si>
  <si>
    <t>Kartons packen ?</t>
  </si>
  <si>
    <t>Kartons auspacken ?</t>
  </si>
  <si>
    <t>Möbel abbauen ?</t>
  </si>
  <si>
    <t>Möbel aufbauen ?</t>
  </si>
  <si>
    <t>Küche abbauen ?</t>
  </si>
  <si>
    <t>Küche aufbauen ?</t>
  </si>
  <si>
    <t>benötigen Sie Umzugskartons ?</t>
  </si>
  <si>
    <t>Lampen anzubringen ?</t>
  </si>
  <si>
    <t>Lampen abnehmen ?</t>
  </si>
  <si>
    <t>nein</t>
  </si>
  <si>
    <t>sonstiges</t>
  </si>
  <si>
    <t>Stockwerk/ Fahrstuhl:</t>
  </si>
  <si>
    <t>mit/ohne Fahrstuhl</t>
  </si>
  <si>
    <t xml:space="preserve">Links oben auf Schaltfläche Datei senden gehen -&gt; PDF Anlage senden klicken und losschicken 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</si>
</sst>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</font>
    <font>
      <b/>
      <sz val="8"/>
      <name val="Arial"/>
      <family val="2"/>
    </font>
    <font>
      <b/>
      <u/>
      <sz val="14"/>
      <name val="Arial"/>
      <family val="2"/>
    </font>
    <font>
      <sz val="9"/>
      <name val="Arial"/>
    </font>
    <font>
      <b/>
      <u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2" borderId="0" xfId="0" applyFont="1" applyFill="1" applyBorder="1" applyProtection="1"/>
    <xf numFmtId="0" fontId="1" fillId="2" borderId="0" xfId="0" applyFont="1" applyFill="1" applyBorder="1" applyAlignment="1" applyProtection="1"/>
    <xf numFmtId="0" fontId="2" fillId="0" borderId="0" xfId="0" applyFont="1" applyFill="1" applyBorder="1" applyAlignment="1" applyProtection="1"/>
    <xf numFmtId="0" fontId="1" fillId="2" borderId="0" xfId="0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horizontal="right"/>
    </xf>
    <xf numFmtId="0" fontId="0" fillId="0" borderId="0" xfId="0" applyBorder="1"/>
    <xf numFmtId="0" fontId="1" fillId="2" borderId="0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Fill="1" applyBorder="1" applyAlignment="1" applyProtection="1">
      <alignment horizontal="center" wrapText="1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Border="1" applyAlignment="1">
      <alignment horizontal="center" wrapText="1"/>
    </xf>
    <xf numFmtId="0" fontId="2" fillId="2" borderId="0" xfId="0" applyFont="1" applyFill="1" applyBorder="1" applyProtection="1"/>
    <xf numFmtId="0" fontId="0" fillId="0" borderId="0" xfId="0" applyBorder="1" applyAlignment="1"/>
    <xf numFmtId="0" fontId="1" fillId="2" borderId="0" xfId="0" applyFont="1" applyFill="1" applyBorder="1" applyAlignment="1" applyProtection="1">
      <alignment horizontal="left"/>
      <protection locked="0"/>
    </xf>
    <xf numFmtId="1" fontId="1" fillId="2" borderId="0" xfId="0" applyNumberFormat="1" applyFont="1" applyFill="1" applyBorder="1" applyAlignment="1" applyProtection="1">
      <alignment horizontal="left" wrapText="1"/>
    </xf>
    <xf numFmtId="1" fontId="1" fillId="2" borderId="0" xfId="0" applyNumberFormat="1" applyFont="1" applyFill="1" applyBorder="1" applyAlignment="1" applyProtection="1">
      <alignment horizontal="left"/>
    </xf>
    <xf numFmtId="0" fontId="1" fillId="2" borderId="0" xfId="0" applyFont="1" applyFill="1" applyBorder="1" applyAlignment="1" applyProtection="1">
      <alignment horizontal="left" wrapText="1"/>
      <protection locked="0"/>
    </xf>
    <xf numFmtId="0" fontId="4" fillId="0" borderId="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Border="1" applyAlignment="1">
      <alignment horizontal="center" wrapText="1"/>
    </xf>
    <xf numFmtId="0" fontId="4" fillId="2" borderId="0" xfId="0" applyFont="1" applyFill="1" applyBorder="1" applyAlignment="1" applyProtection="1">
      <alignment horizontal="center" wrapText="1"/>
    </xf>
    <xf numFmtId="0" fontId="6" fillId="2" borderId="0" xfId="0" applyFont="1" applyFill="1" applyProtection="1"/>
    <xf numFmtId="0" fontId="6" fillId="2" borderId="0" xfId="0" applyFont="1" applyFill="1" applyAlignment="1" applyProtection="1">
      <alignment horizontal="right"/>
    </xf>
    <xf numFmtId="0" fontId="1" fillId="2" borderId="0" xfId="0" applyFont="1" applyFill="1" applyBorder="1" applyAlignment="1" applyProtection="1">
      <alignment horizontal="right"/>
      <protection locked="0"/>
    </xf>
    <xf numFmtId="0" fontId="8" fillId="2" borderId="0" xfId="0" applyFont="1" applyFill="1" applyProtection="1"/>
    <xf numFmtId="0" fontId="8" fillId="2" borderId="0" xfId="0" applyFont="1" applyFill="1" applyBorder="1" applyProtection="1"/>
    <xf numFmtId="0" fontId="1" fillId="2" borderId="0" xfId="0" applyFont="1" applyFill="1" applyBorder="1" applyAlignment="1" applyProtection="1"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protection locked="0"/>
    </xf>
    <xf numFmtId="0" fontId="1" fillId="0" borderId="0" xfId="0" applyFont="1" applyBorder="1" applyAlignment="1" applyProtection="1">
      <alignment horizontal="right" wrapText="1"/>
    </xf>
    <xf numFmtId="0" fontId="1" fillId="2" borderId="0" xfId="0" applyFont="1" applyFill="1" applyProtection="1"/>
    <xf numFmtId="0" fontId="9" fillId="2" borderId="0" xfId="0" applyFont="1" applyFill="1" applyProtection="1"/>
    <xf numFmtId="0" fontId="10" fillId="2" borderId="0" xfId="0" applyFont="1" applyFill="1" applyProtection="1"/>
    <xf numFmtId="0" fontId="1" fillId="2" borderId="2" xfId="0" applyFont="1" applyFill="1" applyBorder="1" applyProtection="1"/>
    <xf numFmtId="0" fontId="1" fillId="2" borderId="2" xfId="0" applyFont="1" applyFill="1" applyBorder="1" applyAlignment="1" applyProtection="1">
      <alignment horizontal="right"/>
    </xf>
    <xf numFmtId="0" fontId="1" fillId="2" borderId="3" xfId="0" applyFont="1" applyFill="1" applyBorder="1" applyAlignment="1" applyProtection="1">
      <alignment horizontal="right"/>
    </xf>
    <xf numFmtId="0" fontId="8" fillId="2" borderId="4" xfId="0" applyFont="1" applyFill="1" applyBorder="1" applyProtection="1"/>
    <xf numFmtId="0" fontId="8" fillId="2" borderId="5" xfId="0" applyFont="1" applyFill="1" applyBorder="1" applyProtection="1"/>
    <xf numFmtId="0" fontId="9" fillId="2" borderId="5" xfId="0" applyFont="1" applyFill="1" applyBorder="1" applyProtection="1"/>
    <xf numFmtId="0" fontId="1" fillId="2" borderId="5" xfId="0" applyFont="1" applyFill="1" applyBorder="1" applyAlignment="1" applyProtection="1">
      <alignment horizontal="right"/>
    </xf>
    <xf numFmtId="0" fontId="1" fillId="2" borderId="6" xfId="0" applyFont="1" applyFill="1" applyBorder="1" applyAlignment="1" applyProtection="1">
      <alignment horizontal="right"/>
    </xf>
    <xf numFmtId="0" fontId="1" fillId="0" borderId="0" xfId="0" applyFont="1" applyBorder="1" applyAlignment="1" applyProtection="1">
      <alignment wrapText="1"/>
    </xf>
    <xf numFmtId="0" fontId="8" fillId="2" borderId="0" xfId="0" applyFont="1" applyFill="1" applyBorder="1" applyAlignment="1" applyProtection="1"/>
    <xf numFmtId="0" fontId="8" fillId="0" borderId="0" xfId="0" applyFont="1" applyFill="1" applyBorder="1" applyProtection="1"/>
    <xf numFmtId="0" fontId="8" fillId="0" borderId="0" xfId="0" applyFont="1" applyFill="1" applyBorder="1" applyAlignment="1" applyProtection="1">
      <alignment horizontal="right"/>
    </xf>
    <xf numFmtId="0" fontId="2" fillId="3" borderId="1" xfId="0" applyFont="1" applyFill="1" applyBorder="1" applyAlignment="1" applyProtection="1"/>
    <xf numFmtId="0" fontId="8" fillId="2" borderId="0" xfId="0" applyFont="1" applyFill="1" applyBorder="1" applyAlignment="1" applyProtection="1">
      <alignment horizontal="right"/>
    </xf>
    <xf numFmtId="0" fontId="7" fillId="0" borderId="0" xfId="0" applyFont="1" applyFill="1" applyBorder="1" applyAlignment="1" applyProtection="1">
      <alignment vertical="distributed"/>
    </xf>
    <xf numFmtId="0" fontId="1" fillId="2" borderId="7" xfId="0" applyFont="1" applyFill="1" applyBorder="1" applyAlignment="1" applyProtection="1">
      <protection locked="0"/>
    </xf>
    <xf numFmtId="164" fontId="1" fillId="2" borderId="0" xfId="0" applyNumberFormat="1" applyFont="1" applyFill="1" applyBorder="1" applyAlignment="1" applyProtection="1"/>
    <xf numFmtId="164" fontId="0" fillId="0" borderId="0" xfId="0" applyNumberFormat="1" applyBorder="1" applyAlignment="1"/>
    <xf numFmtId="164" fontId="1" fillId="2" borderId="0" xfId="0" applyNumberFormat="1" applyFont="1" applyFill="1" applyBorder="1" applyAlignment="1" applyProtection="1">
      <alignment horizontal="left" wrapText="1"/>
    </xf>
    <xf numFmtId="164" fontId="1" fillId="2" borderId="0" xfId="0" applyNumberFormat="1" applyFont="1" applyFill="1" applyBorder="1" applyAlignment="1" applyProtection="1">
      <alignment horizontal="left"/>
    </xf>
    <xf numFmtId="164" fontId="1" fillId="4" borderId="1" xfId="0" applyNumberFormat="1" applyFont="1" applyFill="1" applyBorder="1" applyAlignment="1" applyProtection="1"/>
    <xf numFmtId="164" fontId="2" fillId="4" borderId="1" xfId="0" applyNumberFormat="1" applyFont="1" applyFill="1" applyBorder="1" applyAlignment="1" applyProtection="1"/>
    <xf numFmtId="164" fontId="1" fillId="4" borderId="1" xfId="0" applyNumberFormat="1" applyFont="1" applyFill="1" applyBorder="1" applyAlignment="1" applyProtection="1">
      <alignment horizontal="center" wrapText="1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right" wrapText="1"/>
    </xf>
    <xf numFmtId="0" fontId="5" fillId="3" borderId="10" xfId="0" applyFont="1" applyFill="1" applyBorder="1" applyAlignment="1" applyProtection="1">
      <alignment horizontal="left" vertical="center"/>
    </xf>
    <xf numFmtId="0" fontId="1" fillId="2" borderId="0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center" vertical="distributed"/>
    </xf>
    <xf numFmtId="0" fontId="8" fillId="2" borderId="8" xfId="0" applyFont="1" applyFill="1" applyBorder="1" applyAlignment="1" applyProtection="1">
      <alignment horizontal="center"/>
    </xf>
    <xf numFmtId="0" fontId="8" fillId="2" borderId="7" xfId="0" applyFont="1" applyFill="1" applyBorder="1" applyAlignment="1" applyProtection="1">
      <alignment horizontal="center"/>
    </xf>
    <xf numFmtId="0" fontId="8" fillId="2" borderId="9" xfId="0" applyFont="1" applyFill="1" applyBorder="1" applyAlignment="1" applyProtection="1">
      <alignment horizontal="center"/>
    </xf>
    <xf numFmtId="0" fontId="2" fillId="0" borderId="8" xfId="0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center"/>
    </xf>
    <xf numFmtId="0" fontId="2" fillId="0" borderId="9" xfId="0" applyFont="1" applyFill="1" applyBorder="1" applyAlignment="1" applyProtection="1">
      <alignment horizontal="center"/>
    </xf>
    <xf numFmtId="0" fontId="1" fillId="2" borderId="8" xfId="0" applyFont="1" applyFill="1" applyBorder="1" applyAlignment="1" applyProtection="1">
      <alignment horizontal="center"/>
      <protection locked="0"/>
    </xf>
    <xf numFmtId="0" fontId="1" fillId="2" borderId="7" xfId="0" applyFont="1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right"/>
      <protection locked="0"/>
    </xf>
    <xf numFmtId="0" fontId="0" fillId="0" borderId="1" xfId="0" applyBorder="1" applyAlignment="1">
      <alignment horizontal="center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0" fillId="0" borderId="8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1" fillId="0" borderId="0" xfId="0" applyFont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</xf>
    <xf numFmtId="0" fontId="1" fillId="0" borderId="5" xfId="0" applyFont="1" applyBorder="1" applyAlignment="1" applyProtection="1">
      <alignment horizontal="right" wrapText="1"/>
    </xf>
    <xf numFmtId="0" fontId="2" fillId="3" borderId="1" xfId="0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horizontal="left" vertical="center" wrapText="1"/>
    </xf>
    <xf numFmtId="0" fontId="1" fillId="2" borderId="1" xfId="0" applyFont="1" applyFill="1" applyBorder="1" applyAlignment="1" applyProtection="1">
      <alignment horizontal="center"/>
      <protection locked="0"/>
    </xf>
    <xf numFmtId="0" fontId="8" fillId="2" borderId="1" xfId="0" applyFont="1" applyFill="1" applyBorder="1" applyAlignment="1" applyProtection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28"/>
  <sheetViews>
    <sheetView tabSelected="1" view="pageBreakPreview" topLeftCell="A97" zoomScaleNormal="100" workbookViewId="0">
      <selection activeCell="A125" sqref="A125:Z125"/>
    </sheetView>
  </sheetViews>
  <sheetFormatPr baseColWidth="10" defaultColWidth="11.42578125" defaultRowHeight="12.75"/>
  <cols>
    <col min="1" max="1" width="25.85546875" style="9" customWidth="1"/>
    <col min="2" max="2" width="7.7109375" style="6" customWidth="1"/>
    <col min="3" max="3" width="0.85546875" style="6" customWidth="1"/>
    <col min="4" max="4" width="3.5703125" style="6" hidden="1" customWidth="1"/>
    <col min="5" max="5" width="7.7109375" style="6" customWidth="1"/>
    <col min="6" max="6" width="0.85546875" style="6" customWidth="1"/>
    <col min="7" max="7" width="3.7109375" style="6" hidden="1" customWidth="1"/>
    <col min="8" max="8" width="7.7109375" style="6" customWidth="1"/>
    <col min="9" max="9" width="0.85546875" style="6" customWidth="1"/>
    <col min="10" max="10" width="3.7109375" style="6" hidden="1" customWidth="1"/>
    <col min="11" max="11" width="7.7109375" style="6" customWidth="1"/>
    <col min="12" max="12" width="0.85546875" style="6" customWidth="1"/>
    <col min="13" max="13" width="3.5703125" style="6" hidden="1" customWidth="1"/>
    <col min="14" max="14" width="7.7109375" style="6" customWidth="1"/>
    <col min="15" max="15" width="0.85546875" style="6" customWidth="1"/>
    <col min="16" max="16" width="4" style="6" hidden="1" customWidth="1"/>
    <col min="17" max="17" width="7.7109375" style="6" customWidth="1"/>
    <col min="18" max="18" width="0.85546875" style="6" customWidth="1"/>
    <col min="19" max="19" width="4" style="6" hidden="1" customWidth="1"/>
    <col min="20" max="20" width="7.7109375" style="6" customWidth="1"/>
    <col min="21" max="21" width="0.85546875" style="6" customWidth="1"/>
    <col min="22" max="22" width="3.7109375" style="6" hidden="1" customWidth="1"/>
    <col min="23" max="23" width="7.7109375" style="6" customWidth="1"/>
    <col min="24" max="24" width="0.85546875" style="6" customWidth="1"/>
    <col min="25" max="25" width="4.28515625" style="6" hidden="1" customWidth="1"/>
    <col min="26" max="26" width="9.42578125" style="6" customWidth="1"/>
    <col min="27" max="16384" width="11.42578125" style="6"/>
  </cols>
  <sheetData>
    <row r="1" spans="1:27" s="23" customFormat="1" ht="24" customHeight="1">
      <c r="A1" s="61" t="s">
        <v>129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</row>
    <row r="2" spans="1:27" s="26" customFormat="1" ht="6.75" customHeight="1">
      <c r="A2" s="3"/>
      <c r="B2" s="49"/>
      <c r="C2" s="45"/>
      <c r="D2" s="49"/>
      <c r="E2" s="49"/>
      <c r="F2" s="49"/>
      <c r="G2" s="49"/>
      <c r="H2" s="45"/>
      <c r="I2" s="49"/>
      <c r="J2" s="49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</row>
    <row r="3" spans="1:27" s="26" customFormat="1" ht="20.100000000000001" customHeight="1">
      <c r="A3" s="24" t="s">
        <v>126</v>
      </c>
      <c r="B3" s="67"/>
      <c r="C3" s="68"/>
      <c r="D3" s="68"/>
      <c r="E3" s="68"/>
      <c r="F3" s="68"/>
      <c r="G3" s="68"/>
      <c r="H3" s="68"/>
      <c r="I3" s="68"/>
      <c r="J3" s="68"/>
      <c r="K3" s="69"/>
      <c r="L3" s="44"/>
      <c r="M3" s="44"/>
      <c r="N3" s="46" t="s">
        <v>135</v>
      </c>
      <c r="O3" s="44"/>
      <c r="P3" s="44"/>
      <c r="Q3" s="64"/>
      <c r="R3" s="65"/>
      <c r="S3" s="65"/>
      <c r="T3" s="65"/>
      <c r="U3" s="65"/>
      <c r="V3" s="65"/>
      <c r="W3" s="65"/>
      <c r="X3" s="65"/>
      <c r="Y3" s="65"/>
      <c r="Z3" s="66"/>
    </row>
    <row r="4" spans="1:27" s="26" customFormat="1" ht="13.5" customHeight="1">
      <c r="A4" s="27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P4" s="28"/>
      <c r="Q4" s="28"/>
      <c r="R4" s="28"/>
    </row>
    <row r="5" spans="1:27" s="27" customFormat="1" ht="13.5" customHeight="1">
      <c r="B5" s="84" t="s">
        <v>113</v>
      </c>
      <c r="C5" s="84"/>
      <c r="D5" s="84"/>
      <c r="E5" s="84"/>
      <c r="F5" s="84"/>
      <c r="G5" s="84"/>
      <c r="H5" s="84"/>
      <c r="I5" s="84"/>
      <c r="J5" s="84"/>
      <c r="K5" s="84"/>
      <c r="P5" s="84" t="s">
        <v>114</v>
      </c>
      <c r="Q5" s="84"/>
      <c r="R5" s="84"/>
      <c r="S5" s="84"/>
      <c r="T5" s="84"/>
      <c r="U5" s="84"/>
      <c r="V5" s="84"/>
      <c r="W5" s="84"/>
      <c r="X5" s="84"/>
      <c r="Y5" s="84"/>
      <c r="Z5" s="84"/>
    </row>
    <row r="6" spans="1:27" s="26" customFormat="1" ht="20.100000000000001" customHeight="1">
      <c r="A6" s="25" t="s">
        <v>115</v>
      </c>
      <c r="B6" s="86"/>
      <c r="C6" s="86"/>
      <c r="D6" s="86"/>
      <c r="E6" s="86"/>
      <c r="F6" s="86"/>
      <c r="G6" s="86"/>
      <c r="H6" s="86"/>
      <c r="I6" s="86"/>
      <c r="J6" s="86"/>
      <c r="K6" s="86"/>
      <c r="N6" s="73"/>
      <c r="O6" s="73"/>
      <c r="Q6" s="87"/>
      <c r="R6" s="87"/>
      <c r="S6" s="87"/>
      <c r="T6" s="87"/>
      <c r="U6" s="87"/>
      <c r="V6" s="87"/>
      <c r="W6" s="87"/>
      <c r="X6" s="87"/>
      <c r="Y6" s="87"/>
      <c r="Z6" s="87"/>
    </row>
    <row r="7" spans="1:27" s="26" customFormat="1" ht="20.100000000000001" customHeight="1">
      <c r="A7" s="25" t="s">
        <v>136</v>
      </c>
      <c r="B7" s="86"/>
      <c r="C7" s="86"/>
      <c r="D7" s="86"/>
      <c r="E7" s="86"/>
      <c r="F7" s="86"/>
      <c r="G7" s="86"/>
      <c r="H7" s="86"/>
      <c r="I7" s="86"/>
      <c r="J7" s="86"/>
      <c r="K7" s="86"/>
      <c r="N7" s="73"/>
      <c r="O7" s="73"/>
      <c r="Q7" s="87"/>
      <c r="R7" s="87"/>
      <c r="S7" s="87"/>
      <c r="T7" s="87"/>
      <c r="U7" s="87"/>
      <c r="V7" s="87"/>
      <c r="W7" s="87"/>
      <c r="X7" s="87"/>
      <c r="Y7" s="87"/>
      <c r="Z7" s="87"/>
    </row>
    <row r="8" spans="1:27" s="26" customFormat="1" ht="20.100000000000001" customHeight="1">
      <c r="A8" s="59" t="s">
        <v>149</v>
      </c>
      <c r="B8" s="70"/>
      <c r="C8" s="71"/>
      <c r="D8" s="71"/>
      <c r="E8" s="71"/>
      <c r="F8" s="71"/>
      <c r="G8" s="50"/>
      <c r="H8" s="70" t="s">
        <v>150</v>
      </c>
      <c r="I8" s="71"/>
      <c r="J8" s="71"/>
      <c r="K8" s="72"/>
      <c r="N8" s="73"/>
      <c r="O8" s="73"/>
      <c r="Q8" s="70"/>
      <c r="R8" s="71"/>
      <c r="S8" s="71"/>
      <c r="T8" s="71"/>
      <c r="U8" s="71"/>
      <c r="V8" s="50"/>
      <c r="W8" s="70" t="s">
        <v>150</v>
      </c>
      <c r="X8" s="71"/>
      <c r="Y8" s="71"/>
      <c r="Z8" s="72"/>
    </row>
    <row r="9" spans="1:27" s="26" customFormat="1" ht="13.5" customHeight="1">
      <c r="A9" s="27"/>
      <c r="D9" s="28"/>
      <c r="E9" s="25" t="s">
        <v>133</v>
      </c>
      <c r="H9" s="30"/>
      <c r="I9" s="27" t="s">
        <v>2</v>
      </c>
      <c r="T9" s="48" t="str">
        <f>E9</f>
        <v>Trageweg über 15 m?:</v>
      </c>
      <c r="U9" s="25" t="s">
        <v>124</v>
      </c>
      <c r="W9" s="58"/>
      <c r="Z9" s="27" t="s">
        <v>2</v>
      </c>
    </row>
    <row r="10" spans="1:27" s="26" customFormat="1" ht="13.5" customHeight="1">
      <c r="A10" s="27"/>
      <c r="D10" s="28"/>
      <c r="E10" s="25" t="s">
        <v>134</v>
      </c>
      <c r="F10" s="27"/>
      <c r="H10" s="29" t="s">
        <v>147</v>
      </c>
      <c r="L10" s="27"/>
      <c r="T10" s="48" t="str">
        <f>E10</f>
        <v>Halteverbotszone erforderlich:</v>
      </c>
      <c r="U10" s="25" t="s">
        <v>125</v>
      </c>
      <c r="W10" s="29" t="s">
        <v>147</v>
      </c>
    </row>
    <row r="11" spans="1:27" s="26" customFormat="1" ht="13.5" customHeight="1">
      <c r="A11" s="27"/>
      <c r="D11" s="28"/>
      <c r="F11" s="27"/>
      <c r="H11" s="28"/>
      <c r="L11" s="27"/>
    </row>
    <row r="12" spans="1:27" s="26" customFormat="1">
      <c r="A12" s="47" t="s">
        <v>137</v>
      </c>
      <c r="B12" s="43"/>
      <c r="E12" s="60" t="s">
        <v>138</v>
      </c>
      <c r="F12" s="60"/>
      <c r="G12" s="60"/>
      <c r="H12" s="60"/>
      <c r="I12" s="60"/>
      <c r="J12" s="60"/>
      <c r="K12" s="60"/>
      <c r="L12" s="75"/>
      <c r="M12" s="76"/>
      <c r="N12" s="77"/>
      <c r="O12" s="27"/>
      <c r="P12" s="27"/>
      <c r="Q12" s="60" t="s">
        <v>139</v>
      </c>
      <c r="R12" s="60"/>
      <c r="S12" s="60"/>
      <c r="T12" s="60"/>
      <c r="U12" s="60"/>
      <c r="V12" s="60"/>
      <c r="W12" s="60"/>
      <c r="X12" s="75"/>
      <c r="Y12" s="76"/>
      <c r="Z12" s="77"/>
      <c r="AA12" s="27"/>
    </row>
    <row r="13" spans="1:27" s="26" customFormat="1">
      <c r="B13" s="43"/>
      <c r="E13" s="60" t="s">
        <v>140</v>
      </c>
      <c r="F13" s="60"/>
      <c r="G13" s="60"/>
      <c r="H13" s="60"/>
      <c r="I13" s="60"/>
      <c r="J13" s="60"/>
      <c r="K13" s="60"/>
      <c r="L13" s="75"/>
      <c r="M13" s="76"/>
      <c r="N13" s="77"/>
      <c r="O13" s="27"/>
      <c r="P13" s="27"/>
      <c r="Q13" s="60" t="s">
        <v>141</v>
      </c>
      <c r="R13" s="60"/>
      <c r="S13" s="60"/>
      <c r="T13" s="60"/>
      <c r="U13" s="60"/>
      <c r="V13" s="60"/>
      <c r="W13" s="60"/>
      <c r="X13" s="75"/>
      <c r="Y13" s="76"/>
      <c r="Z13" s="77"/>
      <c r="AA13" s="27"/>
    </row>
    <row r="14" spans="1:27" s="26" customFormat="1">
      <c r="B14" s="43"/>
      <c r="E14" s="60" t="s">
        <v>142</v>
      </c>
      <c r="F14" s="60"/>
      <c r="G14" s="60"/>
      <c r="H14" s="60"/>
      <c r="I14" s="60"/>
      <c r="J14" s="60"/>
      <c r="K14" s="60"/>
      <c r="L14" s="75"/>
      <c r="M14" s="76"/>
      <c r="N14" s="77"/>
      <c r="O14" s="27"/>
      <c r="P14" s="27"/>
      <c r="Q14" s="60" t="s">
        <v>143</v>
      </c>
      <c r="R14" s="60"/>
      <c r="S14" s="60"/>
      <c r="T14" s="60"/>
      <c r="U14" s="60"/>
      <c r="V14" s="60"/>
      <c r="W14" s="60"/>
      <c r="X14" s="75"/>
      <c r="Y14" s="76"/>
      <c r="Z14" s="77"/>
      <c r="AA14" s="27"/>
    </row>
    <row r="15" spans="1:27" s="26" customFormat="1">
      <c r="B15" s="43"/>
      <c r="E15" s="60" t="s">
        <v>146</v>
      </c>
      <c r="F15" s="60"/>
      <c r="G15" s="60"/>
      <c r="H15" s="60"/>
      <c r="I15" s="60"/>
      <c r="J15" s="60"/>
      <c r="K15" s="60"/>
      <c r="L15" s="75"/>
      <c r="M15" s="76"/>
      <c r="N15" s="77"/>
      <c r="O15" s="27"/>
      <c r="P15" s="27"/>
      <c r="Q15" s="60" t="s">
        <v>145</v>
      </c>
      <c r="R15" s="60"/>
      <c r="S15" s="60"/>
      <c r="T15" s="60"/>
      <c r="U15" s="60"/>
      <c r="V15" s="60"/>
      <c r="W15" s="60"/>
      <c r="X15" s="75"/>
      <c r="Y15" s="76"/>
      <c r="Z15" s="77"/>
      <c r="AA15" s="27"/>
    </row>
    <row r="16" spans="1:27" s="26" customFormat="1" ht="13.5" customHeight="1">
      <c r="B16" s="83" t="s">
        <v>144</v>
      </c>
      <c r="C16" s="83"/>
      <c r="D16" s="83"/>
      <c r="E16" s="83"/>
      <c r="F16" s="83"/>
      <c r="G16" s="83"/>
      <c r="H16" s="83"/>
      <c r="I16" s="83"/>
      <c r="J16" s="83"/>
      <c r="K16" s="83"/>
      <c r="L16" s="75"/>
      <c r="M16" s="76"/>
      <c r="N16" s="77"/>
      <c r="O16" s="81" t="s">
        <v>4</v>
      </c>
      <c r="P16" s="81"/>
      <c r="Q16" s="81"/>
      <c r="R16" s="27"/>
      <c r="S16" s="27"/>
      <c r="T16" s="27"/>
      <c r="U16" s="27"/>
      <c r="V16" s="27"/>
      <c r="W16" s="31"/>
      <c r="X16" s="81"/>
      <c r="Y16" s="81"/>
      <c r="Z16" s="81"/>
      <c r="AA16" s="27"/>
    </row>
    <row r="17" spans="1:26" s="32" customFormat="1" ht="13.5" customHeight="1">
      <c r="A17" s="47" t="s">
        <v>117</v>
      </c>
      <c r="B17" s="35"/>
      <c r="C17" s="36"/>
      <c r="D17" s="35"/>
      <c r="E17" s="35" t="s">
        <v>118</v>
      </c>
      <c r="F17" s="35"/>
      <c r="G17" s="36" t="s">
        <v>122</v>
      </c>
      <c r="H17" s="35"/>
      <c r="I17" s="35"/>
      <c r="J17" s="35"/>
      <c r="K17" s="35"/>
      <c r="L17" s="35"/>
      <c r="M17" s="35"/>
      <c r="N17" s="35"/>
      <c r="O17" s="36" t="s">
        <v>119</v>
      </c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7" t="s">
        <v>120</v>
      </c>
    </row>
    <row r="18" spans="1:26" s="26" customFormat="1" ht="13.5" customHeight="1">
      <c r="A18" s="38"/>
      <c r="B18" s="39"/>
      <c r="C18" s="39"/>
      <c r="D18" s="40"/>
      <c r="E18" s="40"/>
      <c r="F18" s="40"/>
      <c r="G18" s="39"/>
      <c r="H18" s="39"/>
      <c r="I18" s="39"/>
      <c r="J18" s="39"/>
      <c r="K18" s="39"/>
      <c r="L18" s="39"/>
      <c r="M18" s="39"/>
      <c r="N18" s="39"/>
      <c r="O18" s="41" t="s">
        <v>121</v>
      </c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42" t="s">
        <v>128</v>
      </c>
    </row>
    <row r="19" spans="1:26" s="26" customFormat="1" ht="13.5" customHeight="1">
      <c r="A19" s="34" t="s">
        <v>123</v>
      </c>
      <c r="D19" s="33"/>
      <c r="E19" s="33"/>
      <c r="F19" s="33"/>
    </row>
    <row r="20" spans="1:26" s="1" customFormat="1" ht="21" customHeight="1">
      <c r="A20" s="13" t="s">
        <v>99</v>
      </c>
      <c r="E20" s="82">
        <f>SUM(D123:Y123)</f>
        <v>0</v>
      </c>
      <c r="F20" s="82"/>
      <c r="I20" s="3"/>
      <c r="J20" s="85" t="s">
        <v>116</v>
      </c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</row>
    <row r="21" spans="1:26" s="5" customFormat="1" ht="52.5" customHeight="1">
      <c r="A21" s="8" t="s">
        <v>0</v>
      </c>
      <c r="B21" s="19" t="s">
        <v>111</v>
      </c>
      <c r="C21" s="4"/>
      <c r="D21" s="4"/>
      <c r="E21" s="19" t="s">
        <v>112</v>
      </c>
      <c r="F21" s="4"/>
      <c r="G21" s="4"/>
      <c r="H21" s="19" t="s">
        <v>96</v>
      </c>
      <c r="I21" s="4"/>
      <c r="J21" s="4"/>
      <c r="K21" s="19" t="s">
        <v>97</v>
      </c>
      <c r="L21" s="4"/>
      <c r="M21" s="4"/>
      <c r="N21" s="20" t="s">
        <v>56</v>
      </c>
      <c r="O21" s="4"/>
      <c r="P21" s="4"/>
      <c r="Q21" s="19" t="s">
        <v>70</v>
      </c>
      <c r="R21" s="11"/>
      <c r="S21" s="4"/>
      <c r="T21" s="21" t="s">
        <v>98</v>
      </c>
      <c r="U21" s="4"/>
      <c r="V21" s="4"/>
      <c r="W21" s="22" t="s">
        <v>106</v>
      </c>
    </row>
    <row r="22" spans="1:26" s="5" customFormat="1" ht="9" customHeight="1">
      <c r="A22" s="8"/>
      <c r="B22" s="10"/>
      <c r="C22" s="4"/>
      <c r="D22" s="4"/>
      <c r="E22" s="10"/>
      <c r="F22" s="4"/>
      <c r="G22" s="4"/>
      <c r="H22" s="10"/>
      <c r="I22" s="4"/>
      <c r="J22" s="4"/>
      <c r="K22" s="10"/>
      <c r="L22" s="4"/>
      <c r="M22" s="4"/>
      <c r="N22" s="11"/>
      <c r="O22" s="4"/>
      <c r="P22" s="4"/>
      <c r="Q22" s="10"/>
      <c r="R22" s="11"/>
      <c r="S22" s="4"/>
      <c r="T22" s="12"/>
      <c r="U22" s="4"/>
      <c r="V22" s="4"/>
    </row>
    <row r="23" spans="1:26" s="2" customFormat="1" ht="15.95" customHeight="1">
      <c r="A23" s="7" t="s">
        <v>43</v>
      </c>
      <c r="B23" s="55"/>
      <c r="C23" s="51"/>
      <c r="D23" s="52">
        <f>B23*0.8</f>
        <v>0</v>
      </c>
      <c r="E23" s="55"/>
      <c r="F23" s="51"/>
      <c r="G23" s="52">
        <f>E23*0.8</f>
        <v>0</v>
      </c>
      <c r="H23" s="55"/>
      <c r="I23" s="51"/>
      <c r="J23" s="52">
        <f>H23*0.8</f>
        <v>0</v>
      </c>
      <c r="K23" s="55"/>
      <c r="L23" s="51"/>
      <c r="M23" s="52">
        <f>K23*0.8</f>
        <v>0</v>
      </c>
      <c r="N23" s="55"/>
      <c r="O23" s="51"/>
      <c r="P23" s="52">
        <f>N23*0.8</f>
        <v>0</v>
      </c>
      <c r="Q23" s="55"/>
      <c r="R23" s="51"/>
      <c r="S23" s="52">
        <f>Q23*0.8</f>
        <v>0</v>
      </c>
      <c r="T23" s="55"/>
      <c r="U23" s="51"/>
      <c r="V23" s="52">
        <f>T23*0.8</f>
        <v>0</v>
      </c>
      <c r="W23" s="55"/>
      <c r="Y23" s="14">
        <f>W23*0.8</f>
        <v>0</v>
      </c>
      <c r="Z23" s="2" t="s">
        <v>2</v>
      </c>
    </row>
    <row r="24" spans="1:26" s="2" customFormat="1" ht="15.95" customHeight="1">
      <c r="A24" s="7" t="s">
        <v>1</v>
      </c>
      <c r="B24" s="55"/>
      <c r="C24" s="51"/>
      <c r="D24" s="51">
        <f>B24*0.7</f>
        <v>0</v>
      </c>
      <c r="E24" s="55"/>
      <c r="F24" s="51"/>
      <c r="G24" s="51">
        <f>E24*0.7</f>
        <v>0</v>
      </c>
      <c r="H24" s="55"/>
      <c r="I24" s="51"/>
      <c r="J24" s="51">
        <f>H24*0.7</f>
        <v>0</v>
      </c>
      <c r="K24" s="55"/>
      <c r="L24" s="51"/>
      <c r="M24" s="51">
        <f>K24*0.7</f>
        <v>0</v>
      </c>
      <c r="N24" s="55"/>
      <c r="O24" s="51"/>
      <c r="P24" s="51">
        <f>N24*0.7</f>
        <v>0</v>
      </c>
      <c r="Q24" s="55"/>
      <c r="R24" s="51"/>
      <c r="S24" s="51">
        <f>Q24*0.7</f>
        <v>0</v>
      </c>
      <c r="T24" s="55"/>
      <c r="U24" s="51"/>
      <c r="V24" s="51">
        <f>T24*0.7</f>
        <v>0</v>
      </c>
      <c r="W24" s="55"/>
      <c r="Y24" s="2">
        <f>W24*0.7</f>
        <v>0</v>
      </c>
      <c r="Z24" s="2" t="s">
        <v>2</v>
      </c>
    </row>
    <row r="25" spans="1:26" s="2" customFormat="1" ht="15.95" customHeight="1">
      <c r="A25" s="7" t="s">
        <v>5</v>
      </c>
      <c r="B25" s="56"/>
      <c r="C25" s="51"/>
      <c r="D25" s="51">
        <f>B25*0.8</f>
        <v>0</v>
      </c>
      <c r="E25" s="56"/>
      <c r="F25" s="51"/>
      <c r="G25" s="51">
        <f>E25*0.8</f>
        <v>0</v>
      </c>
      <c r="H25" s="56"/>
      <c r="I25" s="51"/>
      <c r="J25" s="51">
        <f>H25*0.8</f>
        <v>0</v>
      </c>
      <c r="K25" s="56"/>
      <c r="L25" s="51"/>
      <c r="M25" s="51">
        <f>K25*0.8</f>
        <v>0</v>
      </c>
      <c r="N25" s="56"/>
      <c r="O25" s="51"/>
      <c r="P25" s="51">
        <f>N25*0.8</f>
        <v>0</v>
      </c>
      <c r="Q25" s="56"/>
      <c r="R25" s="51"/>
      <c r="S25" s="51">
        <f>Q25*0.8</f>
        <v>0</v>
      </c>
      <c r="T25" s="56"/>
      <c r="U25" s="51"/>
      <c r="V25" s="51">
        <f>T25*0.8</f>
        <v>0</v>
      </c>
      <c r="W25" s="56"/>
      <c r="Y25" s="2">
        <f>W25*0.8</f>
        <v>0</v>
      </c>
      <c r="Z25" s="2" t="s">
        <v>2</v>
      </c>
    </row>
    <row r="26" spans="1:26" s="2" customFormat="1" ht="15.95" customHeight="1">
      <c r="A26" s="15" t="s">
        <v>93</v>
      </c>
      <c r="B26" s="55"/>
      <c r="C26" s="53"/>
      <c r="D26" s="52">
        <f>B26*0.5</f>
        <v>0</v>
      </c>
      <c r="E26" s="55"/>
      <c r="F26" s="53"/>
      <c r="G26" s="52">
        <f>E26*0.5</f>
        <v>0</v>
      </c>
      <c r="H26" s="55"/>
      <c r="I26" s="53"/>
      <c r="J26" s="52">
        <f>H26*0.5</f>
        <v>0</v>
      </c>
      <c r="K26" s="55"/>
      <c r="L26" s="53"/>
      <c r="M26" s="52">
        <f>K26*0.5</f>
        <v>0</v>
      </c>
      <c r="N26" s="55"/>
      <c r="O26" s="53"/>
      <c r="P26" s="52">
        <f>N26*0.5</f>
        <v>0</v>
      </c>
      <c r="Q26" s="55"/>
      <c r="R26" s="53"/>
      <c r="S26" s="52">
        <f>Q26*0.5</f>
        <v>0</v>
      </c>
      <c r="T26" s="55"/>
      <c r="U26" s="53"/>
      <c r="V26" s="52">
        <f>T26*0.5</f>
        <v>0</v>
      </c>
      <c r="W26" s="55"/>
      <c r="X26" s="16"/>
      <c r="Y26" s="14">
        <f>W26*0.5</f>
        <v>0</v>
      </c>
      <c r="Z26" s="16" t="s">
        <v>4</v>
      </c>
    </row>
    <row r="27" spans="1:26" s="2" customFormat="1" ht="15.95" customHeight="1">
      <c r="A27" s="7" t="s">
        <v>57</v>
      </c>
      <c r="B27" s="55"/>
      <c r="C27" s="53"/>
      <c r="D27" s="51">
        <f>B27*0.1</f>
        <v>0</v>
      </c>
      <c r="E27" s="55"/>
      <c r="F27" s="53"/>
      <c r="G27" s="51">
        <f>E27*0.1</f>
        <v>0</v>
      </c>
      <c r="H27" s="55"/>
      <c r="I27" s="53"/>
      <c r="J27" s="51">
        <f>H27*0.1</f>
        <v>0</v>
      </c>
      <c r="K27" s="55"/>
      <c r="L27" s="53"/>
      <c r="M27" s="51">
        <f>K27*0.1</f>
        <v>0</v>
      </c>
      <c r="N27" s="55"/>
      <c r="O27" s="53"/>
      <c r="P27" s="51">
        <f>N27*0.1</f>
        <v>0</v>
      </c>
      <c r="Q27" s="55"/>
      <c r="R27" s="53"/>
      <c r="S27" s="51">
        <f>Q27*0.1</f>
        <v>0</v>
      </c>
      <c r="T27" s="55"/>
      <c r="U27" s="53"/>
      <c r="V27" s="51">
        <f>T27*0.1</f>
        <v>0</v>
      </c>
      <c r="W27" s="55"/>
      <c r="X27" s="16"/>
      <c r="Y27" s="2">
        <f>W27*0.1</f>
        <v>0</v>
      </c>
      <c r="Z27" s="16" t="s">
        <v>2</v>
      </c>
    </row>
    <row r="28" spans="1:26" s="2" customFormat="1" ht="15.95" customHeight="1">
      <c r="A28" s="7" t="s">
        <v>18</v>
      </c>
      <c r="B28" s="55"/>
      <c r="C28" s="51"/>
      <c r="D28" s="51">
        <f>B28*0.3</f>
        <v>0</v>
      </c>
      <c r="E28" s="55"/>
      <c r="F28" s="51"/>
      <c r="G28" s="51">
        <f>E28*0.3</f>
        <v>0</v>
      </c>
      <c r="H28" s="55"/>
      <c r="I28" s="51"/>
      <c r="J28" s="51">
        <f>H28*0.3</f>
        <v>0</v>
      </c>
      <c r="K28" s="55"/>
      <c r="L28" s="51"/>
      <c r="M28" s="51">
        <f>K28*0.3</f>
        <v>0</v>
      </c>
      <c r="N28" s="55"/>
      <c r="O28" s="51"/>
      <c r="P28" s="51">
        <f>N28*0.3</f>
        <v>0</v>
      </c>
      <c r="Q28" s="55"/>
      <c r="R28" s="51"/>
      <c r="S28" s="51">
        <f>Q28*0.3</f>
        <v>0</v>
      </c>
      <c r="T28" s="55"/>
      <c r="U28" s="51"/>
      <c r="V28" s="51">
        <f>T28*0.3</f>
        <v>0</v>
      </c>
      <c r="W28" s="55"/>
      <c r="Y28" s="2">
        <f>W28*0.3</f>
        <v>0</v>
      </c>
      <c r="Z28" s="2" t="s">
        <v>4</v>
      </c>
    </row>
    <row r="29" spans="1:26" s="2" customFormat="1" ht="15.95" customHeight="1">
      <c r="A29" s="7" t="s">
        <v>84</v>
      </c>
      <c r="B29" s="55"/>
      <c r="C29" s="53"/>
      <c r="D29" s="52">
        <f>B29*0.1</f>
        <v>0</v>
      </c>
      <c r="E29" s="55"/>
      <c r="F29" s="53"/>
      <c r="G29" s="52">
        <f>E29*0.1</f>
        <v>0</v>
      </c>
      <c r="H29" s="55"/>
      <c r="I29" s="53"/>
      <c r="J29" s="52">
        <f>H29*0.1</f>
        <v>0</v>
      </c>
      <c r="K29" s="55"/>
      <c r="L29" s="53"/>
      <c r="M29" s="52">
        <f>K29*0.1</f>
        <v>0</v>
      </c>
      <c r="N29" s="55"/>
      <c r="O29" s="53"/>
      <c r="P29" s="52">
        <f>N29*0.1</f>
        <v>0</v>
      </c>
      <c r="Q29" s="55"/>
      <c r="R29" s="53"/>
      <c r="S29" s="52">
        <f>Q29*0.1</f>
        <v>0</v>
      </c>
      <c r="T29" s="55"/>
      <c r="U29" s="53"/>
      <c r="V29" s="52">
        <f>T29*0.1</f>
        <v>0</v>
      </c>
      <c r="W29" s="55"/>
      <c r="X29" s="16"/>
      <c r="Y29" s="14">
        <f>W29*0.1</f>
        <v>0</v>
      </c>
      <c r="Z29" s="16" t="s">
        <v>4</v>
      </c>
    </row>
    <row r="30" spans="1:26" s="2" customFormat="1" ht="15.95" customHeight="1">
      <c r="A30" s="7" t="s">
        <v>38</v>
      </c>
      <c r="B30" s="55"/>
      <c r="C30" s="53"/>
      <c r="D30" s="51">
        <f>B30*0.4</f>
        <v>0</v>
      </c>
      <c r="E30" s="55"/>
      <c r="F30" s="53"/>
      <c r="G30" s="51">
        <f>E30*0.4</f>
        <v>0</v>
      </c>
      <c r="H30" s="55"/>
      <c r="I30" s="53"/>
      <c r="J30" s="51">
        <f>H30*0.4</f>
        <v>0</v>
      </c>
      <c r="K30" s="55"/>
      <c r="L30" s="53"/>
      <c r="M30" s="51">
        <f>K30*0.4</f>
        <v>0</v>
      </c>
      <c r="N30" s="55"/>
      <c r="O30" s="53"/>
      <c r="P30" s="51">
        <f>N30*0.4</f>
        <v>0</v>
      </c>
      <c r="Q30" s="55"/>
      <c r="R30" s="53"/>
      <c r="S30" s="51">
        <f>Q30*0.4</f>
        <v>0</v>
      </c>
      <c r="T30" s="55"/>
      <c r="U30" s="53"/>
      <c r="V30" s="51">
        <f>T30*0.4</f>
        <v>0</v>
      </c>
      <c r="W30" s="55"/>
      <c r="X30" s="16"/>
      <c r="Y30" s="2">
        <f>W30*0.4</f>
        <v>0</v>
      </c>
      <c r="Z30" s="16" t="s">
        <v>4</v>
      </c>
    </row>
    <row r="31" spans="1:26" s="2" customFormat="1" ht="15.95" customHeight="1">
      <c r="A31" s="7" t="s">
        <v>59</v>
      </c>
      <c r="B31" s="55"/>
      <c r="C31" s="53"/>
      <c r="D31" s="51">
        <f>B31*0.8</f>
        <v>0</v>
      </c>
      <c r="E31" s="55"/>
      <c r="F31" s="53"/>
      <c r="G31" s="51">
        <f>E31*0.8</f>
        <v>0</v>
      </c>
      <c r="H31" s="55"/>
      <c r="I31" s="53"/>
      <c r="J31" s="51">
        <f>H31*0.8</f>
        <v>0</v>
      </c>
      <c r="K31" s="55"/>
      <c r="L31" s="53"/>
      <c r="M31" s="51">
        <f>K31*0.8</f>
        <v>0</v>
      </c>
      <c r="N31" s="55"/>
      <c r="O31" s="53"/>
      <c r="P31" s="51">
        <f>N31*0.8</f>
        <v>0</v>
      </c>
      <c r="Q31" s="55"/>
      <c r="R31" s="53"/>
      <c r="S31" s="51">
        <f>Q31*0.8</f>
        <v>0</v>
      </c>
      <c r="T31" s="55"/>
      <c r="U31" s="53"/>
      <c r="V31" s="51">
        <f>T31*0.8</f>
        <v>0</v>
      </c>
      <c r="W31" s="55"/>
      <c r="X31" s="16"/>
      <c r="Y31" s="2">
        <f>W31*0.8</f>
        <v>0</v>
      </c>
      <c r="Z31" s="16" t="s">
        <v>4</v>
      </c>
    </row>
    <row r="32" spans="1:26" s="2" customFormat="1" ht="15.95" customHeight="1">
      <c r="A32" s="7" t="s">
        <v>54</v>
      </c>
      <c r="B32" s="55"/>
      <c r="C32" s="53"/>
      <c r="D32" s="52">
        <f>B32*0.4</f>
        <v>0</v>
      </c>
      <c r="E32" s="55"/>
      <c r="F32" s="53"/>
      <c r="G32" s="52">
        <f>E32*0.4</f>
        <v>0</v>
      </c>
      <c r="H32" s="55"/>
      <c r="I32" s="53"/>
      <c r="J32" s="52">
        <f>H32*0.4</f>
        <v>0</v>
      </c>
      <c r="K32" s="55"/>
      <c r="L32" s="53"/>
      <c r="M32" s="52">
        <f>K32*0.4</f>
        <v>0</v>
      </c>
      <c r="N32" s="55"/>
      <c r="O32" s="53"/>
      <c r="P32" s="52">
        <f>N32*0.4</f>
        <v>0</v>
      </c>
      <c r="Q32" s="55"/>
      <c r="R32" s="53"/>
      <c r="S32" s="52">
        <f>Q32*0.4</f>
        <v>0</v>
      </c>
      <c r="T32" s="55"/>
      <c r="U32" s="53"/>
      <c r="V32" s="52">
        <f>T32*0.4</f>
        <v>0</v>
      </c>
      <c r="W32" s="55"/>
      <c r="X32" s="16"/>
      <c r="Y32" s="14">
        <f>W32*0.4</f>
        <v>0</v>
      </c>
      <c r="Z32" s="16" t="s">
        <v>4</v>
      </c>
    </row>
    <row r="33" spans="1:26" s="2" customFormat="1" ht="15.95" customHeight="1">
      <c r="A33" s="7" t="s">
        <v>48</v>
      </c>
      <c r="B33" s="55"/>
      <c r="C33" s="53"/>
      <c r="D33" s="52">
        <f>B33*0.3</f>
        <v>0</v>
      </c>
      <c r="E33" s="55"/>
      <c r="F33" s="53"/>
      <c r="G33" s="52">
        <f>E33*0.3</f>
        <v>0</v>
      </c>
      <c r="H33" s="55"/>
      <c r="I33" s="53"/>
      <c r="J33" s="52">
        <f>H33*0.3</f>
        <v>0</v>
      </c>
      <c r="K33" s="55"/>
      <c r="L33" s="53"/>
      <c r="M33" s="52">
        <f>K33*0.3</f>
        <v>0</v>
      </c>
      <c r="N33" s="55"/>
      <c r="O33" s="53"/>
      <c r="P33" s="52">
        <f>N33*0.3</f>
        <v>0</v>
      </c>
      <c r="Q33" s="55"/>
      <c r="R33" s="53"/>
      <c r="S33" s="52">
        <f>Q33*0.3</f>
        <v>0</v>
      </c>
      <c r="T33" s="55"/>
      <c r="U33" s="53"/>
      <c r="V33" s="52">
        <f>T33*0.3</f>
        <v>0</v>
      </c>
      <c r="W33" s="55"/>
      <c r="X33" s="16"/>
      <c r="Y33" s="14">
        <f>W33*0.3</f>
        <v>0</v>
      </c>
      <c r="Z33" s="16" t="s">
        <v>4</v>
      </c>
    </row>
    <row r="34" spans="1:26" s="2" customFormat="1" ht="15.95" customHeight="1">
      <c r="A34" s="7" t="s">
        <v>14</v>
      </c>
      <c r="B34" s="56"/>
      <c r="C34" s="51"/>
      <c r="D34" s="51">
        <f>B34*0.1</f>
        <v>0</v>
      </c>
      <c r="E34" s="56"/>
      <c r="F34" s="51"/>
      <c r="G34" s="51">
        <f>E34*0.1</f>
        <v>0</v>
      </c>
      <c r="H34" s="56"/>
      <c r="I34" s="51"/>
      <c r="J34" s="51">
        <f>H34*0.1</f>
        <v>0</v>
      </c>
      <c r="K34" s="56"/>
      <c r="L34" s="51"/>
      <c r="M34" s="51">
        <f>K34*0.1</f>
        <v>0</v>
      </c>
      <c r="N34" s="56"/>
      <c r="O34" s="51"/>
      <c r="P34" s="51">
        <f>N34*0.1</f>
        <v>0</v>
      </c>
      <c r="Q34" s="56"/>
      <c r="R34" s="51"/>
      <c r="S34" s="51">
        <f>Q34*0.1</f>
        <v>0</v>
      </c>
      <c r="T34" s="56"/>
      <c r="U34" s="51"/>
      <c r="V34" s="51">
        <f>T34*0.1</f>
        <v>0</v>
      </c>
      <c r="W34" s="56"/>
      <c r="Y34" s="2">
        <f>W34*0.1</f>
        <v>0</v>
      </c>
      <c r="Z34" s="2" t="s">
        <v>4</v>
      </c>
    </row>
    <row r="35" spans="1:26" s="2" customFormat="1" ht="15.95" customHeight="1">
      <c r="A35" s="7" t="s">
        <v>16</v>
      </c>
      <c r="B35" s="55"/>
      <c r="C35" s="51"/>
      <c r="D35" s="51">
        <f>B35*0.2</f>
        <v>0</v>
      </c>
      <c r="E35" s="55"/>
      <c r="F35" s="51"/>
      <c r="G35" s="51">
        <f>E35*0.2</f>
        <v>0</v>
      </c>
      <c r="H35" s="55"/>
      <c r="I35" s="51"/>
      <c r="J35" s="51">
        <f>H35*0.2</f>
        <v>0</v>
      </c>
      <c r="K35" s="55"/>
      <c r="L35" s="51"/>
      <c r="M35" s="51">
        <f>K35*0.2</f>
        <v>0</v>
      </c>
      <c r="N35" s="55"/>
      <c r="O35" s="51"/>
      <c r="P35" s="51">
        <f>N35*0.2</f>
        <v>0</v>
      </c>
      <c r="Q35" s="55"/>
      <c r="R35" s="51"/>
      <c r="S35" s="51">
        <f>Q35*0.2</f>
        <v>0</v>
      </c>
      <c r="T35" s="55"/>
      <c r="U35" s="51"/>
      <c r="V35" s="51">
        <f>T35*0.2</f>
        <v>0</v>
      </c>
      <c r="W35" s="55"/>
      <c r="Y35" s="2">
        <f>W35*0.2</f>
        <v>0</v>
      </c>
      <c r="Z35" s="2" t="s">
        <v>4</v>
      </c>
    </row>
    <row r="36" spans="1:26" s="2" customFormat="1" ht="15.95" customHeight="1">
      <c r="A36" s="7" t="s">
        <v>86</v>
      </c>
      <c r="B36" s="55"/>
      <c r="C36" s="53"/>
      <c r="D36" s="52">
        <f>B36*0.2</f>
        <v>0</v>
      </c>
      <c r="E36" s="55"/>
      <c r="F36" s="53"/>
      <c r="G36" s="52">
        <f>E36*0.2</f>
        <v>0</v>
      </c>
      <c r="H36" s="55"/>
      <c r="I36" s="53"/>
      <c r="J36" s="52">
        <f>H36*0.2</f>
        <v>0</v>
      </c>
      <c r="K36" s="55"/>
      <c r="L36" s="53"/>
      <c r="M36" s="52">
        <f>K36*0.2</f>
        <v>0</v>
      </c>
      <c r="N36" s="55"/>
      <c r="O36" s="53"/>
      <c r="P36" s="52">
        <f>N36*0.2</f>
        <v>0</v>
      </c>
      <c r="Q36" s="55"/>
      <c r="R36" s="53"/>
      <c r="S36" s="52">
        <f>Q36*0.2</f>
        <v>0</v>
      </c>
      <c r="T36" s="55"/>
      <c r="U36" s="53"/>
      <c r="V36" s="52">
        <f>T36*0.2</f>
        <v>0</v>
      </c>
      <c r="W36" s="55"/>
      <c r="X36" s="16"/>
      <c r="Y36" s="14">
        <f>W36*0.2</f>
        <v>0</v>
      </c>
      <c r="Z36" s="16" t="s">
        <v>4</v>
      </c>
    </row>
    <row r="37" spans="1:26" s="2" customFormat="1" ht="15.95" customHeight="1">
      <c r="A37" s="7" t="s">
        <v>20</v>
      </c>
      <c r="B37" s="55"/>
      <c r="C37" s="51"/>
      <c r="D37" s="51">
        <f>B37*0.2</f>
        <v>0</v>
      </c>
      <c r="E37" s="55"/>
      <c r="F37" s="51"/>
      <c r="G37" s="51">
        <f>E37*0.2</f>
        <v>0</v>
      </c>
      <c r="H37" s="55"/>
      <c r="I37" s="51"/>
      <c r="J37" s="51">
        <f>H37*0.2</f>
        <v>0</v>
      </c>
      <c r="K37" s="55"/>
      <c r="L37" s="51"/>
      <c r="M37" s="51">
        <f>K37*0.2</f>
        <v>0</v>
      </c>
      <c r="N37" s="55"/>
      <c r="O37" s="51"/>
      <c r="P37" s="51">
        <f>N37*0.2</f>
        <v>0</v>
      </c>
      <c r="Q37" s="55"/>
      <c r="R37" s="51"/>
      <c r="S37" s="51">
        <f>Q37*0.2</f>
        <v>0</v>
      </c>
      <c r="T37" s="55"/>
      <c r="U37" s="51"/>
      <c r="V37" s="51">
        <f>T37*0.2</f>
        <v>0</v>
      </c>
      <c r="W37" s="55"/>
      <c r="Y37" s="2">
        <f>W37*0.2</f>
        <v>0</v>
      </c>
      <c r="Z37" s="2" t="s">
        <v>4</v>
      </c>
    </row>
    <row r="38" spans="1:26" s="2" customFormat="1" ht="15.95" customHeight="1">
      <c r="A38" s="7" t="s">
        <v>3</v>
      </c>
      <c r="B38" s="55"/>
      <c r="C38" s="53"/>
      <c r="D38" s="51">
        <f>B38*0.4</f>
        <v>0</v>
      </c>
      <c r="E38" s="55"/>
      <c r="F38" s="53"/>
      <c r="G38" s="51">
        <f>E38*0.4</f>
        <v>0</v>
      </c>
      <c r="H38" s="55"/>
      <c r="I38" s="53"/>
      <c r="J38" s="51">
        <f>H38*0.4</f>
        <v>0</v>
      </c>
      <c r="K38" s="55"/>
      <c r="L38" s="53"/>
      <c r="M38" s="51">
        <f>K38*0.4</f>
        <v>0</v>
      </c>
      <c r="N38" s="55"/>
      <c r="O38" s="53"/>
      <c r="P38" s="51">
        <f>N38*0.4</f>
        <v>0</v>
      </c>
      <c r="Q38" s="55"/>
      <c r="R38" s="53"/>
      <c r="S38" s="51">
        <f>Q38*0.4</f>
        <v>0</v>
      </c>
      <c r="T38" s="55"/>
      <c r="U38" s="53"/>
      <c r="V38" s="51">
        <f>T38*0.4</f>
        <v>0</v>
      </c>
      <c r="W38" s="55"/>
      <c r="X38" s="16"/>
      <c r="Y38" s="2">
        <f>W38*0.4</f>
        <v>0</v>
      </c>
      <c r="Z38" s="16" t="s">
        <v>4</v>
      </c>
    </row>
    <row r="39" spans="1:26" s="2" customFormat="1" ht="15.95" customHeight="1">
      <c r="A39" s="7" t="s">
        <v>31</v>
      </c>
      <c r="B39" s="55"/>
      <c r="C39" s="53"/>
      <c r="D39" s="51">
        <f>B39*1.8</f>
        <v>0</v>
      </c>
      <c r="E39" s="55"/>
      <c r="F39" s="53"/>
      <c r="G39" s="51">
        <f>E39*1.8</f>
        <v>0</v>
      </c>
      <c r="H39" s="55"/>
      <c r="I39" s="53"/>
      <c r="J39" s="51">
        <f>H39*1.8</f>
        <v>0</v>
      </c>
      <c r="K39" s="55"/>
      <c r="L39" s="53"/>
      <c r="M39" s="51">
        <f>K39*1.8</f>
        <v>0</v>
      </c>
      <c r="N39" s="55"/>
      <c r="O39" s="53"/>
      <c r="P39" s="51">
        <f>N39*1.8</f>
        <v>0</v>
      </c>
      <c r="Q39" s="55"/>
      <c r="R39" s="53"/>
      <c r="S39" s="51">
        <f>Q39*1.8</f>
        <v>0</v>
      </c>
      <c r="T39" s="55"/>
      <c r="U39" s="53"/>
      <c r="V39" s="51">
        <f>T39*1.8</f>
        <v>0</v>
      </c>
      <c r="W39" s="55"/>
      <c r="X39" s="16"/>
      <c r="Y39" s="2">
        <f>W39*1.8</f>
        <v>0</v>
      </c>
      <c r="Z39" s="16" t="s">
        <v>4</v>
      </c>
    </row>
    <row r="40" spans="1:26" s="2" customFormat="1" ht="15.95" customHeight="1">
      <c r="A40" s="7" t="s">
        <v>33</v>
      </c>
      <c r="B40" s="55"/>
      <c r="C40" s="53"/>
      <c r="D40" s="51">
        <f>B40*1.4</f>
        <v>0</v>
      </c>
      <c r="E40" s="55"/>
      <c r="F40" s="53"/>
      <c r="G40" s="51">
        <f>E40*1.4</f>
        <v>0</v>
      </c>
      <c r="H40" s="55"/>
      <c r="I40" s="53"/>
      <c r="J40" s="51">
        <f>H40*1.4</f>
        <v>0</v>
      </c>
      <c r="K40" s="55"/>
      <c r="L40" s="53"/>
      <c r="M40" s="51">
        <f>K40*1.4</f>
        <v>0</v>
      </c>
      <c r="N40" s="55"/>
      <c r="O40" s="53"/>
      <c r="P40" s="51">
        <f>N40*1.4</f>
        <v>0</v>
      </c>
      <c r="Q40" s="55"/>
      <c r="R40" s="53"/>
      <c r="S40" s="51">
        <f>Q40*1.4</f>
        <v>0</v>
      </c>
      <c r="T40" s="55"/>
      <c r="U40" s="53"/>
      <c r="V40" s="51">
        <f>T40*1.4</f>
        <v>0</v>
      </c>
      <c r="W40" s="55"/>
      <c r="X40" s="16"/>
      <c r="Y40" s="2">
        <f>W40*1.4</f>
        <v>0</v>
      </c>
      <c r="Z40" s="16" t="s">
        <v>4</v>
      </c>
    </row>
    <row r="41" spans="1:26" s="2" customFormat="1" ht="15.95" customHeight="1">
      <c r="A41" s="7" t="s">
        <v>61</v>
      </c>
      <c r="B41" s="55"/>
      <c r="C41" s="53"/>
      <c r="D41" s="51">
        <f>B41*0.1</f>
        <v>0</v>
      </c>
      <c r="E41" s="55"/>
      <c r="F41" s="53"/>
      <c r="G41" s="51">
        <f>E41*0.1</f>
        <v>0</v>
      </c>
      <c r="H41" s="55"/>
      <c r="I41" s="53"/>
      <c r="J41" s="51">
        <f>H41*0.1</f>
        <v>0</v>
      </c>
      <c r="K41" s="55"/>
      <c r="L41" s="53"/>
      <c r="M41" s="51">
        <f>K41*0.1</f>
        <v>0</v>
      </c>
      <c r="N41" s="55"/>
      <c r="O41" s="53"/>
      <c r="P41" s="51">
        <f>N41*0.1</f>
        <v>0</v>
      </c>
      <c r="Q41" s="55"/>
      <c r="R41" s="53"/>
      <c r="S41" s="51">
        <f>Q41*0.1</f>
        <v>0</v>
      </c>
      <c r="T41" s="55"/>
      <c r="U41" s="53"/>
      <c r="V41" s="51">
        <f>T41*0.1</f>
        <v>0</v>
      </c>
      <c r="W41" s="55"/>
      <c r="X41" s="16"/>
      <c r="Y41" s="2">
        <f>W41*0.1</f>
        <v>0</v>
      </c>
      <c r="Z41" s="16" t="s">
        <v>4</v>
      </c>
    </row>
    <row r="42" spans="1:26" s="2" customFormat="1" ht="15.95" customHeight="1">
      <c r="A42" s="7" t="s">
        <v>24</v>
      </c>
      <c r="B42" s="55"/>
      <c r="C42" s="51"/>
      <c r="D42" s="51">
        <f>B42*0.1</f>
        <v>0</v>
      </c>
      <c r="E42" s="55"/>
      <c r="F42" s="51"/>
      <c r="G42" s="51">
        <f>E42*0.1</f>
        <v>0</v>
      </c>
      <c r="H42" s="55"/>
      <c r="I42" s="51"/>
      <c r="J42" s="51">
        <f>H42*0.1</f>
        <v>0</v>
      </c>
      <c r="K42" s="55"/>
      <c r="L42" s="51"/>
      <c r="M42" s="51">
        <f>K42*0.1</f>
        <v>0</v>
      </c>
      <c r="N42" s="55"/>
      <c r="O42" s="51"/>
      <c r="P42" s="51">
        <f>N42*0.1</f>
        <v>0</v>
      </c>
      <c r="Q42" s="55"/>
      <c r="R42" s="51"/>
      <c r="S42" s="51">
        <f>Q42*0.1</f>
        <v>0</v>
      </c>
      <c r="T42" s="55"/>
      <c r="U42" s="51"/>
      <c r="V42" s="51">
        <f>T42*0.1</f>
        <v>0</v>
      </c>
      <c r="W42" s="55"/>
      <c r="Y42" s="2">
        <f>W42*0.1</f>
        <v>0</v>
      </c>
      <c r="Z42" s="2" t="s">
        <v>4</v>
      </c>
    </row>
    <row r="43" spans="1:26" s="2" customFormat="1" ht="15.95" customHeight="1">
      <c r="A43" s="7" t="s">
        <v>53</v>
      </c>
      <c r="B43" s="55"/>
      <c r="C43" s="53"/>
      <c r="D43" s="52">
        <f>B43*3.2</f>
        <v>0</v>
      </c>
      <c r="E43" s="55"/>
      <c r="F43" s="53"/>
      <c r="G43" s="52">
        <f>E43*3.2</f>
        <v>0</v>
      </c>
      <c r="H43" s="55"/>
      <c r="I43" s="53"/>
      <c r="J43" s="52">
        <f>H43*3.2</f>
        <v>0</v>
      </c>
      <c r="K43" s="55"/>
      <c r="L43" s="53"/>
      <c r="M43" s="52">
        <f>K43*3.2</f>
        <v>0</v>
      </c>
      <c r="N43" s="55"/>
      <c r="O43" s="53"/>
      <c r="P43" s="52">
        <f>N43*3.2</f>
        <v>0</v>
      </c>
      <c r="Q43" s="55"/>
      <c r="R43" s="53"/>
      <c r="S43" s="52">
        <f>Q43*3.2</f>
        <v>0</v>
      </c>
      <c r="T43" s="55"/>
      <c r="U43" s="53"/>
      <c r="V43" s="52">
        <f>T43*3.2</f>
        <v>0</v>
      </c>
      <c r="W43" s="55"/>
      <c r="X43" s="16"/>
      <c r="Y43" s="14">
        <f>W43*3.2</f>
        <v>0</v>
      </c>
      <c r="Z43" s="16" t="s">
        <v>4</v>
      </c>
    </row>
    <row r="44" spans="1:26" s="2" customFormat="1" ht="15.95" customHeight="1">
      <c r="A44" s="7" t="s">
        <v>88</v>
      </c>
      <c r="B44" s="55"/>
      <c r="C44" s="53"/>
      <c r="D44" s="52">
        <f>B44*0.5</f>
        <v>0</v>
      </c>
      <c r="E44" s="55"/>
      <c r="F44" s="53"/>
      <c r="G44" s="52">
        <f>E44*0.5</f>
        <v>0</v>
      </c>
      <c r="H44" s="55"/>
      <c r="I44" s="53"/>
      <c r="J44" s="52">
        <f>H44*0.5</f>
        <v>0</v>
      </c>
      <c r="K44" s="55"/>
      <c r="L44" s="53"/>
      <c r="M44" s="52">
        <f>K44*0.5</f>
        <v>0</v>
      </c>
      <c r="N44" s="55"/>
      <c r="O44" s="53"/>
      <c r="P44" s="52">
        <f>N44*0.5</f>
        <v>0</v>
      </c>
      <c r="Q44" s="55"/>
      <c r="R44" s="53"/>
      <c r="S44" s="52">
        <f>Q44*0.5</f>
        <v>0</v>
      </c>
      <c r="T44" s="55"/>
      <c r="U44" s="53"/>
      <c r="V44" s="52">
        <f>T44*0.5</f>
        <v>0</v>
      </c>
      <c r="W44" s="55"/>
      <c r="X44" s="16"/>
      <c r="Y44" s="14">
        <f>W44*0.5</f>
        <v>0</v>
      </c>
      <c r="Z44" s="16" t="s">
        <v>4</v>
      </c>
    </row>
    <row r="45" spans="1:26" s="2" customFormat="1" ht="15.95" customHeight="1">
      <c r="A45" s="7" t="s">
        <v>68</v>
      </c>
      <c r="B45" s="55"/>
      <c r="C45" s="53"/>
      <c r="D45" s="52">
        <f>B45*0.4</f>
        <v>0</v>
      </c>
      <c r="E45" s="55"/>
      <c r="F45" s="53"/>
      <c r="G45" s="52">
        <f>E45*0.4</f>
        <v>0</v>
      </c>
      <c r="H45" s="55"/>
      <c r="I45" s="53"/>
      <c r="J45" s="52">
        <f>H45*0.4</f>
        <v>0</v>
      </c>
      <c r="K45" s="55"/>
      <c r="L45" s="53"/>
      <c r="M45" s="52">
        <f>K45*0.4</f>
        <v>0</v>
      </c>
      <c r="N45" s="55"/>
      <c r="O45" s="53"/>
      <c r="P45" s="52">
        <f>N45*0.4</f>
        <v>0</v>
      </c>
      <c r="Q45" s="55"/>
      <c r="R45" s="53"/>
      <c r="S45" s="52">
        <f>Q45*0.4</f>
        <v>0</v>
      </c>
      <c r="T45" s="55"/>
      <c r="U45" s="53"/>
      <c r="V45" s="52">
        <f>T45*0.4</f>
        <v>0</v>
      </c>
      <c r="W45" s="55"/>
      <c r="X45" s="16"/>
      <c r="Y45" s="14">
        <f>W45*0.4</f>
        <v>0</v>
      </c>
      <c r="Z45" s="16" t="s">
        <v>69</v>
      </c>
    </row>
    <row r="46" spans="1:26" s="2" customFormat="1" ht="15.95" customHeight="1">
      <c r="A46" s="7" t="s">
        <v>62</v>
      </c>
      <c r="B46" s="55"/>
      <c r="C46" s="54"/>
      <c r="D46" s="52">
        <f>B46*0.4</f>
        <v>0</v>
      </c>
      <c r="E46" s="55"/>
      <c r="F46" s="54"/>
      <c r="G46" s="52">
        <f>E46*0.4</f>
        <v>0</v>
      </c>
      <c r="H46" s="55"/>
      <c r="I46" s="54"/>
      <c r="J46" s="52">
        <f>H46*0.4</f>
        <v>0</v>
      </c>
      <c r="K46" s="55"/>
      <c r="L46" s="54"/>
      <c r="M46" s="52">
        <f>K46*0.4</f>
        <v>0</v>
      </c>
      <c r="N46" s="55"/>
      <c r="O46" s="54"/>
      <c r="P46" s="52">
        <f>N46*0.4</f>
        <v>0</v>
      </c>
      <c r="Q46" s="55"/>
      <c r="R46" s="54"/>
      <c r="S46" s="52">
        <f>Q46*0.4</f>
        <v>0</v>
      </c>
      <c r="T46" s="55"/>
      <c r="U46" s="54"/>
      <c r="V46" s="52">
        <f>T46*0.4</f>
        <v>0</v>
      </c>
      <c r="W46" s="55"/>
      <c r="X46" s="17"/>
      <c r="Y46" s="14">
        <f>W46*0.4</f>
        <v>0</v>
      </c>
      <c r="Z46" s="17" t="s">
        <v>8</v>
      </c>
    </row>
    <row r="47" spans="1:26" s="2" customFormat="1" ht="15.95" customHeight="1">
      <c r="A47" s="7" t="s">
        <v>44</v>
      </c>
      <c r="B47" s="55"/>
      <c r="C47" s="51"/>
      <c r="D47" s="52">
        <f>B47*0.1</f>
        <v>0</v>
      </c>
      <c r="E47" s="55"/>
      <c r="F47" s="51"/>
      <c r="G47" s="52">
        <f>E47*0.1</f>
        <v>0</v>
      </c>
      <c r="H47" s="55"/>
      <c r="I47" s="51"/>
      <c r="J47" s="52">
        <f>H47*0.1</f>
        <v>0</v>
      </c>
      <c r="K47" s="55"/>
      <c r="L47" s="51"/>
      <c r="M47" s="52">
        <f>K47*0.1</f>
        <v>0</v>
      </c>
      <c r="N47" s="55"/>
      <c r="O47" s="51"/>
      <c r="P47" s="52">
        <f>N47*0.1</f>
        <v>0</v>
      </c>
      <c r="Q47" s="55"/>
      <c r="R47" s="51"/>
      <c r="S47" s="52">
        <f>Q47*0.1</f>
        <v>0</v>
      </c>
      <c r="T47" s="55"/>
      <c r="U47" s="51"/>
      <c r="V47" s="52">
        <f>T47*0.1</f>
        <v>0</v>
      </c>
      <c r="W47" s="55"/>
      <c r="Y47" s="14">
        <f>W47*0.1</f>
        <v>0</v>
      </c>
      <c r="Z47" s="2" t="s">
        <v>45</v>
      </c>
    </row>
    <row r="48" spans="1:26" s="2" customFormat="1" ht="15.95" customHeight="1">
      <c r="A48" s="7" t="s">
        <v>49</v>
      </c>
      <c r="B48" s="55"/>
      <c r="C48" s="53"/>
      <c r="D48" s="52">
        <f>B48*1.5</f>
        <v>0</v>
      </c>
      <c r="E48" s="55"/>
      <c r="F48" s="53"/>
      <c r="G48" s="52">
        <f>E48*1.5</f>
        <v>0</v>
      </c>
      <c r="H48" s="55"/>
      <c r="I48" s="53"/>
      <c r="J48" s="52">
        <f>H48*1.5</f>
        <v>0</v>
      </c>
      <c r="K48" s="55"/>
      <c r="L48" s="53"/>
      <c r="M48" s="52">
        <f>K48*1.5</f>
        <v>0</v>
      </c>
      <c r="N48" s="55"/>
      <c r="O48" s="53"/>
      <c r="P48" s="52">
        <f>N48*1.5</f>
        <v>0</v>
      </c>
      <c r="Q48" s="55"/>
      <c r="R48" s="53"/>
      <c r="S48" s="52">
        <f>Q48*1.5</f>
        <v>0</v>
      </c>
      <c r="T48" s="55"/>
      <c r="U48" s="53"/>
      <c r="V48" s="52">
        <f>T48*1.5</f>
        <v>0</v>
      </c>
      <c r="W48" s="55"/>
      <c r="X48" s="16"/>
      <c r="Y48" s="14">
        <f>W48*1.5</f>
        <v>0</v>
      </c>
      <c r="Z48" s="16" t="s">
        <v>4</v>
      </c>
    </row>
    <row r="49" spans="1:26" s="2" customFormat="1" ht="15.95" customHeight="1">
      <c r="A49" s="7" t="s">
        <v>89</v>
      </c>
      <c r="B49" s="55"/>
      <c r="C49" s="53"/>
      <c r="D49" s="52">
        <f>B49*1</f>
        <v>0</v>
      </c>
      <c r="E49" s="55"/>
      <c r="F49" s="53"/>
      <c r="G49" s="52">
        <f>E49*1</f>
        <v>0</v>
      </c>
      <c r="H49" s="55"/>
      <c r="I49" s="53"/>
      <c r="J49" s="52">
        <f>H49*1</f>
        <v>0</v>
      </c>
      <c r="K49" s="55"/>
      <c r="L49" s="53"/>
      <c r="M49" s="52">
        <f>K49*1</f>
        <v>0</v>
      </c>
      <c r="N49" s="55"/>
      <c r="O49" s="53"/>
      <c r="P49" s="52">
        <f>N49*1</f>
        <v>0</v>
      </c>
      <c r="Q49" s="55"/>
      <c r="R49" s="53"/>
      <c r="S49" s="52">
        <f>Q49*1</f>
        <v>0</v>
      </c>
      <c r="T49" s="55"/>
      <c r="U49" s="53"/>
      <c r="V49" s="52">
        <f>T49*1</f>
        <v>0</v>
      </c>
      <c r="W49" s="55"/>
      <c r="X49" s="16"/>
      <c r="Y49" s="14">
        <f>W49*1</f>
        <v>0</v>
      </c>
      <c r="Z49" s="16" t="s">
        <v>4</v>
      </c>
    </row>
    <row r="50" spans="1:26" s="2" customFormat="1" ht="15.95" customHeight="1">
      <c r="A50" s="7" t="s">
        <v>9</v>
      </c>
      <c r="B50" s="55"/>
      <c r="C50" s="53"/>
      <c r="D50" s="52">
        <f>B50*0.3</f>
        <v>0</v>
      </c>
      <c r="E50" s="55"/>
      <c r="F50" s="53"/>
      <c r="G50" s="52">
        <f>E50*0.3</f>
        <v>0</v>
      </c>
      <c r="H50" s="55"/>
      <c r="I50" s="53"/>
      <c r="J50" s="52">
        <f>H50*0.3</f>
        <v>0</v>
      </c>
      <c r="K50" s="55"/>
      <c r="L50" s="53"/>
      <c r="M50" s="52">
        <f>K50*0.3</f>
        <v>0</v>
      </c>
      <c r="N50" s="55"/>
      <c r="O50" s="53"/>
      <c r="P50" s="52">
        <f>N50*0.3</f>
        <v>0</v>
      </c>
      <c r="Q50" s="55"/>
      <c r="R50" s="53"/>
      <c r="S50" s="52">
        <f>Q50*0.3</f>
        <v>0</v>
      </c>
      <c r="T50" s="55"/>
      <c r="U50" s="53"/>
      <c r="V50" s="52">
        <f>T50*0.3</f>
        <v>0</v>
      </c>
      <c r="W50" s="55"/>
      <c r="X50" s="16"/>
      <c r="Y50" s="14">
        <f>W50*0.3</f>
        <v>0</v>
      </c>
      <c r="Z50" s="16" t="s">
        <v>4</v>
      </c>
    </row>
    <row r="51" spans="1:26" s="2" customFormat="1" ht="15.95" customHeight="1">
      <c r="A51" s="7" t="s">
        <v>94</v>
      </c>
      <c r="B51" s="55"/>
      <c r="C51" s="53"/>
      <c r="D51" s="52">
        <f>B51*1</f>
        <v>0</v>
      </c>
      <c r="E51" s="55"/>
      <c r="F51" s="53"/>
      <c r="G51" s="52">
        <f>E51*1</f>
        <v>0</v>
      </c>
      <c r="H51" s="55"/>
      <c r="I51" s="53"/>
      <c r="J51" s="52">
        <f>H51*1</f>
        <v>0</v>
      </c>
      <c r="K51" s="55"/>
      <c r="L51" s="53"/>
      <c r="M51" s="52">
        <f>K51*1</f>
        <v>0</v>
      </c>
      <c r="N51" s="55"/>
      <c r="O51" s="53"/>
      <c r="P51" s="52">
        <f>N51*1</f>
        <v>0</v>
      </c>
      <c r="Q51" s="55"/>
      <c r="R51" s="53"/>
      <c r="S51" s="52">
        <f>Q51*1</f>
        <v>0</v>
      </c>
      <c r="T51" s="55"/>
      <c r="U51" s="53"/>
      <c r="V51" s="52">
        <f>T51*1</f>
        <v>0</v>
      </c>
      <c r="W51" s="55"/>
      <c r="X51" s="16"/>
      <c r="Y51" s="14">
        <f>W51*1</f>
        <v>0</v>
      </c>
      <c r="Z51" s="16" t="s">
        <v>4</v>
      </c>
    </row>
    <row r="52" spans="1:26" s="2" customFormat="1" ht="15.95" customHeight="1">
      <c r="A52" s="7" t="s">
        <v>13</v>
      </c>
      <c r="B52" s="55"/>
      <c r="C52" s="53"/>
      <c r="D52" s="52">
        <f>B52*0.4</f>
        <v>0</v>
      </c>
      <c r="E52" s="55"/>
      <c r="F52" s="53"/>
      <c r="G52" s="52">
        <f>E52*0.4</f>
        <v>0</v>
      </c>
      <c r="H52" s="55"/>
      <c r="I52" s="53"/>
      <c r="J52" s="52">
        <f>H52*0.4</f>
        <v>0</v>
      </c>
      <c r="K52" s="55"/>
      <c r="L52" s="53"/>
      <c r="M52" s="52">
        <f>K52*0.4</f>
        <v>0</v>
      </c>
      <c r="N52" s="55"/>
      <c r="O52" s="53"/>
      <c r="P52" s="52">
        <f>N52*0.4</f>
        <v>0</v>
      </c>
      <c r="Q52" s="55"/>
      <c r="R52" s="53"/>
      <c r="S52" s="52">
        <f>Q52*0.4</f>
        <v>0</v>
      </c>
      <c r="T52" s="55"/>
      <c r="U52" s="53"/>
      <c r="V52" s="52">
        <f>T52*0.4</f>
        <v>0</v>
      </c>
      <c r="W52" s="55"/>
      <c r="X52" s="16"/>
      <c r="Y52" s="14">
        <f>W52*0.4</f>
        <v>0</v>
      </c>
      <c r="Z52" s="16" t="s">
        <v>4</v>
      </c>
    </row>
    <row r="53" spans="1:26" s="2" customFormat="1" ht="15.95" customHeight="1">
      <c r="A53" s="7" t="s">
        <v>132</v>
      </c>
      <c r="B53" s="55"/>
      <c r="C53" s="53"/>
      <c r="D53" s="52">
        <f>B53*1</f>
        <v>0</v>
      </c>
      <c r="E53" s="55"/>
      <c r="F53" s="53"/>
      <c r="G53" s="52">
        <f>E53*1</f>
        <v>0</v>
      </c>
      <c r="H53" s="55"/>
      <c r="I53" s="53"/>
      <c r="J53" s="52">
        <f>H53*1</f>
        <v>0</v>
      </c>
      <c r="K53" s="55"/>
      <c r="L53" s="53"/>
      <c r="M53" s="52">
        <f>K53*1</f>
        <v>0</v>
      </c>
      <c r="N53" s="55"/>
      <c r="O53" s="53"/>
      <c r="P53" s="52">
        <f>N53*1</f>
        <v>0</v>
      </c>
      <c r="Q53" s="55"/>
      <c r="R53" s="53"/>
      <c r="S53" s="52">
        <f>Q53*1</f>
        <v>0</v>
      </c>
      <c r="T53" s="55"/>
      <c r="U53" s="53"/>
      <c r="V53" s="52">
        <f>T53*1</f>
        <v>0</v>
      </c>
      <c r="W53" s="55"/>
      <c r="X53" s="16"/>
      <c r="Y53" s="14">
        <f>W53*1</f>
        <v>0</v>
      </c>
      <c r="Z53" s="16" t="s">
        <v>4</v>
      </c>
    </row>
    <row r="54" spans="1:26" s="2" customFormat="1" ht="15.95" customHeight="1">
      <c r="A54" s="7" t="s">
        <v>91</v>
      </c>
      <c r="B54" s="55"/>
      <c r="C54" s="53"/>
      <c r="D54" s="52">
        <f>B54*3</f>
        <v>0</v>
      </c>
      <c r="E54" s="55"/>
      <c r="F54" s="53"/>
      <c r="G54" s="52">
        <f>E54*3</f>
        <v>0</v>
      </c>
      <c r="H54" s="55"/>
      <c r="I54" s="53"/>
      <c r="J54" s="52">
        <f>H54*3</f>
        <v>0</v>
      </c>
      <c r="K54" s="55"/>
      <c r="L54" s="53"/>
      <c r="M54" s="52">
        <f>K54*3</f>
        <v>0</v>
      </c>
      <c r="N54" s="55"/>
      <c r="O54" s="53"/>
      <c r="P54" s="52">
        <f>N54*3</f>
        <v>0</v>
      </c>
      <c r="Q54" s="55"/>
      <c r="R54" s="53"/>
      <c r="S54" s="52">
        <f>Q54*3</f>
        <v>0</v>
      </c>
      <c r="T54" s="55"/>
      <c r="U54" s="53"/>
      <c r="V54" s="52">
        <f>T54*3</f>
        <v>0</v>
      </c>
      <c r="W54" s="55"/>
      <c r="X54" s="16"/>
      <c r="Y54" s="14">
        <f>W54*3</f>
        <v>0</v>
      </c>
      <c r="Z54" s="16" t="s">
        <v>4</v>
      </c>
    </row>
    <row r="55" spans="1:26" s="2" customFormat="1" ht="15.95" customHeight="1">
      <c r="A55" s="7" t="s">
        <v>50</v>
      </c>
      <c r="B55" s="55"/>
      <c r="C55" s="53"/>
      <c r="D55" s="52">
        <f>B55*1.8</f>
        <v>0</v>
      </c>
      <c r="E55" s="55"/>
      <c r="F55" s="53"/>
      <c r="G55" s="52">
        <f>E55*1.8</f>
        <v>0</v>
      </c>
      <c r="H55" s="55"/>
      <c r="I55" s="53"/>
      <c r="J55" s="52">
        <f>H55*1.8</f>
        <v>0</v>
      </c>
      <c r="K55" s="55"/>
      <c r="L55" s="53"/>
      <c r="M55" s="52">
        <f>K55*1.8</f>
        <v>0</v>
      </c>
      <c r="N55" s="55"/>
      <c r="O55" s="53"/>
      <c r="P55" s="52">
        <f>N55*1.8</f>
        <v>0</v>
      </c>
      <c r="Q55" s="55"/>
      <c r="R55" s="53"/>
      <c r="S55" s="52">
        <f>Q55*1.8</f>
        <v>0</v>
      </c>
      <c r="T55" s="55"/>
      <c r="U55" s="53"/>
      <c r="V55" s="52">
        <f>T55*1.8</f>
        <v>0</v>
      </c>
      <c r="W55" s="55"/>
      <c r="X55" s="16"/>
      <c r="Y55" s="14">
        <f>W55*1.8</f>
        <v>0</v>
      </c>
      <c r="Z55" s="16" t="s">
        <v>4</v>
      </c>
    </row>
    <row r="56" spans="1:26" s="2" customFormat="1" ht="15.95" customHeight="1">
      <c r="A56" s="7" t="s">
        <v>71</v>
      </c>
      <c r="B56" s="55"/>
      <c r="C56" s="53"/>
      <c r="D56" s="52">
        <f>B56*0.4</f>
        <v>0</v>
      </c>
      <c r="E56" s="55"/>
      <c r="F56" s="53"/>
      <c r="G56" s="52">
        <f>E56*0.4</f>
        <v>0</v>
      </c>
      <c r="H56" s="55"/>
      <c r="I56" s="53"/>
      <c r="J56" s="52">
        <f>H56*0.4</f>
        <v>0</v>
      </c>
      <c r="K56" s="55"/>
      <c r="L56" s="53"/>
      <c r="M56" s="52">
        <f>K56*0.4</f>
        <v>0</v>
      </c>
      <c r="N56" s="55"/>
      <c r="O56" s="53"/>
      <c r="P56" s="52">
        <f>N56*0.4</f>
        <v>0</v>
      </c>
      <c r="Q56" s="55"/>
      <c r="R56" s="53"/>
      <c r="S56" s="52">
        <f>Q56*0.4</f>
        <v>0</v>
      </c>
      <c r="T56" s="55"/>
      <c r="U56" s="53"/>
      <c r="V56" s="52">
        <f>T56*0.4</f>
        <v>0</v>
      </c>
      <c r="W56" s="55"/>
      <c r="X56" s="16"/>
      <c r="Y56" s="14">
        <f>W56*0.4</f>
        <v>0</v>
      </c>
      <c r="Z56" s="16" t="s">
        <v>4</v>
      </c>
    </row>
    <row r="57" spans="1:26" s="2" customFormat="1" ht="15.95" customHeight="1">
      <c r="A57" s="7" t="s">
        <v>12</v>
      </c>
      <c r="B57" s="55"/>
      <c r="C57" s="51"/>
      <c r="D57" s="51">
        <f>B57*0.2</f>
        <v>0</v>
      </c>
      <c r="E57" s="55"/>
      <c r="F57" s="51"/>
      <c r="G57" s="51">
        <f>E57*0.2</f>
        <v>0</v>
      </c>
      <c r="H57" s="55"/>
      <c r="I57" s="51"/>
      <c r="J57" s="51">
        <f>H57*0.2</f>
        <v>0</v>
      </c>
      <c r="K57" s="55"/>
      <c r="L57" s="51"/>
      <c r="M57" s="51">
        <f>K57*0.2</f>
        <v>0</v>
      </c>
      <c r="N57" s="55"/>
      <c r="O57" s="51"/>
      <c r="P57" s="51">
        <f>N57*0.2</f>
        <v>0</v>
      </c>
      <c r="Q57" s="55"/>
      <c r="R57" s="51"/>
      <c r="S57" s="51">
        <f>Q57*0.2</f>
        <v>0</v>
      </c>
      <c r="T57" s="55"/>
      <c r="U57" s="51"/>
      <c r="V57" s="51">
        <f>T57*0.2</f>
        <v>0</v>
      </c>
      <c r="W57" s="55"/>
      <c r="Y57" s="2">
        <f>W57*0.2</f>
        <v>0</v>
      </c>
      <c r="Z57" s="2" t="s">
        <v>4</v>
      </c>
    </row>
    <row r="58" spans="1:26" s="14" customFormat="1" ht="15.95" customHeight="1">
      <c r="A58" s="9" t="s">
        <v>76</v>
      </c>
      <c r="B58" s="55"/>
      <c r="C58" s="51"/>
      <c r="D58" s="52">
        <f>B58*0.8</f>
        <v>0</v>
      </c>
      <c r="E58" s="55"/>
      <c r="F58" s="51"/>
      <c r="G58" s="52">
        <f>E58*0.8</f>
        <v>0</v>
      </c>
      <c r="H58" s="55"/>
      <c r="I58" s="51"/>
      <c r="J58" s="52">
        <f>H58*0.8</f>
        <v>0</v>
      </c>
      <c r="K58" s="55"/>
      <c r="L58" s="51"/>
      <c r="M58" s="52">
        <f>K58*0.8</f>
        <v>0</v>
      </c>
      <c r="N58" s="55"/>
      <c r="O58" s="51"/>
      <c r="P58" s="52">
        <f>N58*0.8</f>
        <v>0</v>
      </c>
      <c r="Q58" s="55"/>
      <c r="R58" s="51"/>
      <c r="S58" s="52">
        <f>Q58*0.8</f>
        <v>0</v>
      </c>
      <c r="T58" s="55"/>
      <c r="U58" s="51"/>
      <c r="V58" s="52">
        <f>T58*0.8</f>
        <v>0</v>
      </c>
      <c r="W58" s="55"/>
      <c r="X58" s="2"/>
      <c r="Y58" s="14">
        <f>W58*0.8</f>
        <v>0</v>
      </c>
      <c r="Z58" s="2" t="s">
        <v>4</v>
      </c>
    </row>
    <row r="59" spans="1:26" s="14" customFormat="1" ht="15.95" customHeight="1">
      <c r="A59" s="7" t="s">
        <v>63</v>
      </c>
      <c r="B59" s="55"/>
      <c r="C59" s="53"/>
      <c r="D59" s="52">
        <f>B59*0.5</f>
        <v>0</v>
      </c>
      <c r="E59" s="55"/>
      <c r="F59" s="53"/>
      <c r="G59" s="52">
        <f>E59*0.5</f>
        <v>0</v>
      </c>
      <c r="H59" s="55"/>
      <c r="I59" s="53"/>
      <c r="J59" s="52">
        <f>H59*0.5</f>
        <v>0</v>
      </c>
      <c r="K59" s="55"/>
      <c r="L59" s="53"/>
      <c r="M59" s="52">
        <f>K59*0.5</f>
        <v>0</v>
      </c>
      <c r="N59" s="55"/>
      <c r="O59" s="53"/>
      <c r="P59" s="52">
        <f>N59*0.5</f>
        <v>0</v>
      </c>
      <c r="Q59" s="55"/>
      <c r="R59" s="53"/>
      <c r="S59" s="52">
        <f>Q59*0.5</f>
        <v>0</v>
      </c>
      <c r="T59" s="55"/>
      <c r="U59" s="53"/>
      <c r="V59" s="52">
        <f>T59*0.5</f>
        <v>0</v>
      </c>
      <c r="W59" s="55"/>
      <c r="X59" s="16"/>
      <c r="Y59" s="14">
        <f>W59*0.5</f>
        <v>0</v>
      </c>
      <c r="Z59" s="16" t="s">
        <v>4</v>
      </c>
    </row>
    <row r="60" spans="1:26" s="14" customFormat="1" ht="15.95" customHeight="1">
      <c r="A60" s="7" t="s">
        <v>107</v>
      </c>
      <c r="B60" s="55"/>
      <c r="C60" s="53"/>
      <c r="D60" s="52">
        <f>B60*0.4</f>
        <v>0</v>
      </c>
      <c r="E60" s="55"/>
      <c r="F60" s="53"/>
      <c r="G60" s="52">
        <f>E60*0.4</f>
        <v>0</v>
      </c>
      <c r="H60" s="55"/>
      <c r="I60" s="53"/>
      <c r="J60" s="52">
        <f>H60*0.4</f>
        <v>0</v>
      </c>
      <c r="K60" s="55"/>
      <c r="L60" s="53"/>
      <c r="M60" s="52">
        <f>K60*0.4</f>
        <v>0</v>
      </c>
      <c r="N60" s="55"/>
      <c r="O60" s="53"/>
      <c r="P60" s="52">
        <f>N60*0.4</f>
        <v>0</v>
      </c>
      <c r="Q60" s="55"/>
      <c r="R60" s="53"/>
      <c r="S60" s="52">
        <f>Q60*0.4</f>
        <v>0</v>
      </c>
      <c r="T60" s="55"/>
      <c r="U60" s="53"/>
      <c r="V60" s="52">
        <f>T60*0.4</f>
        <v>0</v>
      </c>
      <c r="W60" s="55"/>
      <c r="X60" s="16"/>
      <c r="Y60" s="14">
        <f>W60*0.4</f>
        <v>0</v>
      </c>
      <c r="Z60" s="16" t="s">
        <v>4</v>
      </c>
    </row>
    <row r="61" spans="1:26" s="14" customFormat="1" ht="15.95" customHeight="1">
      <c r="A61" s="7" t="s">
        <v>64</v>
      </c>
      <c r="B61" s="55"/>
      <c r="C61" s="53"/>
      <c r="D61" s="52">
        <f>B61*0.5</f>
        <v>0</v>
      </c>
      <c r="E61" s="55"/>
      <c r="F61" s="53"/>
      <c r="G61" s="52">
        <f>E61*0.5</f>
        <v>0</v>
      </c>
      <c r="H61" s="55"/>
      <c r="I61" s="53"/>
      <c r="J61" s="52">
        <f>H61*0.5</f>
        <v>0</v>
      </c>
      <c r="K61" s="55"/>
      <c r="L61" s="53"/>
      <c r="M61" s="52">
        <f>K61*0.5</f>
        <v>0</v>
      </c>
      <c r="N61" s="55"/>
      <c r="O61" s="53"/>
      <c r="P61" s="52">
        <f>N61*0.5</f>
        <v>0</v>
      </c>
      <c r="Q61" s="55"/>
      <c r="R61" s="53"/>
      <c r="S61" s="52">
        <f>Q61*0.5</f>
        <v>0</v>
      </c>
      <c r="T61" s="55"/>
      <c r="U61" s="53"/>
      <c r="V61" s="52">
        <f>T61*0.5</f>
        <v>0</v>
      </c>
      <c r="W61" s="55"/>
      <c r="X61" s="16"/>
      <c r="Y61" s="14">
        <f>W61*0.5</f>
        <v>0</v>
      </c>
      <c r="Z61" s="16" t="s">
        <v>4</v>
      </c>
    </row>
    <row r="62" spans="1:26" s="14" customFormat="1" ht="15.95" customHeight="1">
      <c r="A62" s="7" t="s">
        <v>51</v>
      </c>
      <c r="B62" s="55"/>
      <c r="C62" s="53"/>
      <c r="D62" s="52">
        <f>B62*3.5</f>
        <v>0</v>
      </c>
      <c r="E62" s="55"/>
      <c r="F62" s="53"/>
      <c r="G62" s="52">
        <f>E62*3.5</f>
        <v>0</v>
      </c>
      <c r="H62" s="55"/>
      <c r="I62" s="53"/>
      <c r="J62" s="52">
        <f>H62*3.5</f>
        <v>0</v>
      </c>
      <c r="K62" s="55"/>
      <c r="L62" s="53"/>
      <c r="M62" s="52">
        <f>K62*3.5</f>
        <v>0</v>
      </c>
      <c r="N62" s="55"/>
      <c r="O62" s="53"/>
      <c r="P62" s="52">
        <f>N62*3.5</f>
        <v>0</v>
      </c>
      <c r="Q62" s="55"/>
      <c r="R62" s="53"/>
      <c r="S62" s="52">
        <f>Q62*3.5</f>
        <v>0</v>
      </c>
      <c r="T62" s="55"/>
      <c r="U62" s="53"/>
      <c r="V62" s="52">
        <f>T62*3.5</f>
        <v>0</v>
      </c>
      <c r="W62" s="55"/>
      <c r="X62" s="16"/>
      <c r="Y62" s="14">
        <f>W62*3.5</f>
        <v>0</v>
      </c>
      <c r="Z62" s="16" t="s">
        <v>4</v>
      </c>
    </row>
    <row r="63" spans="1:26" s="14" customFormat="1" ht="15.95" customHeight="1">
      <c r="A63" s="7" t="s">
        <v>29</v>
      </c>
      <c r="B63" s="55"/>
      <c r="C63" s="51"/>
      <c r="D63" s="51">
        <f>B63*0.6</f>
        <v>0</v>
      </c>
      <c r="E63" s="55"/>
      <c r="F63" s="51"/>
      <c r="G63" s="51">
        <f>E63*0.6</f>
        <v>0</v>
      </c>
      <c r="H63" s="55"/>
      <c r="I63" s="51"/>
      <c r="J63" s="51">
        <f>H63*0.6</f>
        <v>0</v>
      </c>
      <c r="K63" s="55"/>
      <c r="L63" s="51"/>
      <c r="M63" s="51">
        <f>K63*0.6</f>
        <v>0</v>
      </c>
      <c r="N63" s="55"/>
      <c r="O63" s="51"/>
      <c r="P63" s="51">
        <f>N63*0.6</f>
        <v>0</v>
      </c>
      <c r="Q63" s="55"/>
      <c r="R63" s="51"/>
      <c r="S63" s="51">
        <f>Q63*0.6</f>
        <v>0</v>
      </c>
      <c r="T63" s="55"/>
      <c r="U63" s="51"/>
      <c r="V63" s="51">
        <f>T63*0.6</f>
        <v>0</v>
      </c>
      <c r="W63" s="55"/>
      <c r="X63" s="2"/>
      <c r="Y63" s="2">
        <f>W63*0.6</f>
        <v>0</v>
      </c>
      <c r="Z63" s="2" t="s">
        <v>4</v>
      </c>
    </row>
    <row r="64" spans="1:26" s="14" customFormat="1" ht="15.95" customHeight="1">
      <c r="A64" s="9" t="s">
        <v>131</v>
      </c>
      <c r="B64" s="55"/>
      <c r="C64" s="51"/>
      <c r="D64" s="52">
        <f>B64*3</f>
        <v>0</v>
      </c>
      <c r="E64" s="55"/>
      <c r="F64" s="51"/>
      <c r="G64" s="52">
        <f>E64*3</f>
        <v>0</v>
      </c>
      <c r="H64" s="55"/>
      <c r="I64" s="51"/>
      <c r="J64" s="52">
        <f>H64*3</f>
        <v>0</v>
      </c>
      <c r="K64" s="55"/>
      <c r="L64" s="51"/>
      <c r="M64" s="52">
        <f>K64*3</f>
        <v>0</v>
      </c>
      <c r="N64" s="55"/>
      <c r="O64" s="51"/>
      <c r="P64" s="52">
        <f>N64*3</f>
        <v>0</v>
      </c>
      <c r="Q64" s="55"/>
      <c r="R64" s="51"/>
      <c r="S64" s="52">
        <f>Q64*3</f>
        <v>0</v>
      </c>
      <c r="T64" s="55"/>
      <c r="U64" s="51"/>
      <c r="V64" s="52">
        <f>T64*3</f>
        <v>0</v>
      </c>
      <c r="W64" s="55"/>
      <c r="X64" s="2"/>
      <c r="Y64" s="14">
        <f>W64*3</f>
        <v>0</v>
      </c>
      <c r="Z64" s="2" t="s">
        <v>4</v>
      </c>
    </row>
    <row r="65" spans="1:26" s="14" customFormat="1" ht="15.95" customHeight="1">
      <c r="A65" s="7" t="s">
        <v>52</v>
      </c>
      <c r="B65" s="55"/>
      <c r="C65" s="53"/>
      <c r="D65" s="52">
        <f>B65*0.8</f>
        <v>0</v>
      </c>
      <c r="E65" s="55"/>
      <c r="F65" s="53"/>
      <c r="G65" s="52">
        <f>E65*0.8</f>
        <v>0</v>
      </c>
      <c r="H65" s="55"/>
      <c r="I65" s="53"/>
      <c r="J65" s="52">
        <f>H65*0.8</f>
        <v>0</v>
      </c>
      <c r="K65" s="55"/>
      <c r="L65" s="53"/>
      <c r="M65" s="52">
        <f>K65*0.8</f>
        <v>0</v>
      </c>
      <c r="N65" s="55"/>
      <c r="O65" s="53"/>
      <c r="P65" s="52">
        <f>N65*0.8</f>
        <v>0</v>
      </c>
      <c r="Q65" s="55"/>
      <c r="R65" s="53"/>
      <c r="S65" s="52">
        <f>Q65*0.8</f>
        <v>0</v>
      </c>
      <c r="T65" s="55"/>
      <c r="U65" s="53"/>
      <c r="V65" s="52">
        <f>T65*0.8</f>
        <v>0</v>
      </c>
      <c r="W65" s="55"/>
      <c r="X65" s="16"/>
      <c r="Y65" s="14">
        <f>W65*0.8</f>
        <v>0</v>
      </c>
      <c r="Z65" s="16" t="s">
        <v>4</v>
      </c>
    </row>
    <row r="66" spans="1:26" s="14" customFormat="1" ht="15.95" customHeight="1">
      <c r="A66" s="7" t="s">
        <v>73</v>
      </c>
      <c r="B66" s="55"/>
      <c r="C66" s="53"/>
      <c r="D66" s="52">
        <f>B66*0.5</f>
        <v>0</v>
      </c>
      <c r="E66" s="55"/>
      <c r="F66" s="53"/>
      <c r="G66" s="52">
        <f>E66*0.5</f>
        <v>0</v>
      </c>
      <c r="H66" s="55"/>
      <c r="I66" s="53"/>
      <c r="J66" s="52">
        <f>H66*0.5</f>
        <v>0</v>
      </c>
      <c r="K66" s="55"/>
      <c r="L66" s="53"/>
      <c r="M66" s="52">
        <f>K66*0.5</f>
        <v>0</v>
      </c>
      <c r="N66" s="55"/>
      <c r="O66" s="53"/>
      <c r="P66" s="52">
        <f>N66*0.5</f>
        <v>0</v>
      </c>
      <c r="Q66" s="55"/>
      <c r="R66" s="53"/>
      <c r="S66" s="52">
        <f>Q66*0.5</f>
        <v>0</v>
      </c>
      <c r="T66" s="55"/>
      <c r="U66" s="53"/>
      <c r="V66" s="52">
        <f>T66*0.5</f>
        <v>0</v>
      </c>
      <c r="W66" s="55"/>
      <c r="X66" s="16"/>
      <c r="Y66" s="14">
        <f>W66*0.5</f>
        <v>0</v>
      </c>
      <c r="Z66" s="16" t="s">
        <v>4</v>
      </c>
    </row>
    <row r="67" spans="1:26" s="14" customFormat="1" ht="15.95" customHeight="1">
      <c r="A67" s="7" t="s">
        <v>90</v>
      </c>
      <c r="B67" s="55"/>
      <c r="C67" s="53"/>
      <c r="D67" s="52">
        <f>B67*0.2</f>
        <v>0</v>
      </c>
      <c r="E67" s="55"/>
      <c r="F67" s="53"/>
      <c r="G67" s="52">
        <f>E67*0.2</f>
        <v>0</v>
      </c>
      <c r="H67" s="55"/>
      <c r="I67" s="53"/>
      <c r="J67" s="52">
        <f>H67*0.2</f>
        <v>0</v>
      </c>
      <c r="K67" s="55"/>
      <c r="L67" s="53"/>
      <c r="M67" s="52">
        <f>K67*0.2</f>
        <v>0</v>
      </c>
      <c r="N67" s="55"/>
      <c r="O67" s="53"/>
      <c r="P67" s="52">
        <f>N67*0.2</f>
        <v>0</v>
      </c>
      <c r="Q67" s="55"/>
      <c r="R67" s="53"/>
      <c r="S67" s="52">
        <f>Q67*0.2</f>
        <v>0</v>
      </c>
      <c r="T67" s="55"/>
      <c r="U67" s="53"/>
      <c r="V67" s="52">
        <f>T67*0.2</f>
        <v>0</v>
      </c>
      <c r="W67" s="55"/>
      <c r="X67" s="16"/>
      <c r="Y67" s="14">
        <f>W67*0.2</f>
        <v>0</v>
      </c>
      <c r="Z67" s="16" t="s">
        <v>4</v>
      </c>
    </row>
    <row r="68" spans="1:26" s="14" customFormat="1" ht="15.95" customHeight="1">
      <c r="A68" s="7" t="s">
        <v>92</v>
      </c>
      <c r="B68" s="55"/>
      <c r="C68" s="53"/>
      <c r="D68" s="52">
        <f>B68*2</f>
        <v>0</v>
      </c>
      <c r="E68" s="55"/>
      <c r="F68" s="53"/>
      <c r="G68" s="52">
        <f>E68*2</f>
        <v>0</v>
      </c>
      <c r="H68" s="55"/>
      <c r="I68" s="53"/>
      <c r="J68" s="52">
        <f>H68*2</f>
        <v>0</v>
      </c>
      <c r="K68" s="55"/>
      <c r="L68" s="53"/>
      <c r="M68" s="52">
        <f>K68*2</f>
        <v>0</v>
      </c>
      <c r="N68" s="55"/>
      <c r="O68" s="53"/>
      <c r="P68" s="52">
        <f>N68*2</f>
        <v>0</v>
      </c>
      <c r="Q68" s="55"/>
      <c r="R68" s="53"/>
      <c r="S68" s="52">
        <f>Q68*2</f>
        <v>0</v>
      </c>
      <c r="T68" s="55"/>
      <c r="U68" s="53"/>
      <c r="V68" s="52">
        <f>T68*2</f>
        <v>0</v>
      </c>
      <c r="W68" s="55"/>
      <c r="X68" s="16"/>
      <c r="Y68" s="14">
        <f>W68*2</f>
        <v>0</v>
      </c>
      <c r="Z68" s="16" t="s">
        <v>4</v>
      </c>
    </row>
    <row r="69" spans="1:26" s="14" customFormat="1" ht="15.95" customHeight="1">
      <c r="A69" s="7" t="s">
        <v>55</v>
      </c>
      <c r="B69" s="55"/>
      <c r="C69" s="53"/>
      <c r="D69" s="52">
        <f>B69*0.6</f>
        <v>0</v>
      </c>
      <c r="E69" s="55"/>
      <c r="F69" s="53"/>
      <c r="G69" s="52">
        <f>E69*0.6</f>
        <v>0</v>
      </c>
      <c r="H69" s="55"/>
      <c r="I69" s="53"/>
      <c r="J69" s="52">
        <f>H69*0.6</f>
        <v>0</v>
      </c>
      <c r="K69" s="55"/>
      <c r="L69" s="53"/>
      <c r="M69" s="52">
        <f>K69*0.6</f>
        <v>0</v>
      </c>
      <c r="N69" s="55"/>
      <c r="O69" s="53"/>
      <c r="P69" s="52">
        <f>N69*0.6</f>
        <v>0</v>
      </c>
      <c r="Q69" s="55"/>
      <c r="R69" s="53"/>
      <c r="S69" s="52">
        <f>Q69*0.6</f>
        <v>0</v>
      </c>
      <c r="T69" s="55"/>
      <c r="U69" s="53"/>
      <c r="V69" s="52">
        <f>T69*0.6</f>
        <v>0</v>
      </c>
      <c r="W69" s="55"/>
      <c r="X69" s="16"/>
      <c r="Y69" s="14">
        <f>W69*0.6</f>
        <v>0</v>
      </c>
      <c r="Z69" s="16" t="s">
        <v>4</v>
      </c>
    </row>
    <row r="70" spans="1:26" s="14" customFormat="1" ht="15.95" customHeight="1">
      <c r="A70" s="7" t="s">
        <v>79</v>
      </c>
      <c r="B70" s="55"/>
      <c r="C70" s="51"/>
      <c r="D70" s="52">
        <f>B70*0.1</f>
        <v>0</v>
      </c>
      <c r="E70" s="55"/>
      <c r="F70" s="51"/>
      <c r="G70" s="52">
        <f>E70*0.1</f>
        <v>0</v>
      </c>
      <c r="H70" s="55"/>
      <c r="I70" s="51"/>
      <c r="J70" s="52">
        <f>H70*0.1</f>
        <v>0</v>
      </c>
      <c r="K70" s="55"/>
      <c r="L70" s="51"/>
      <c r="M70" s="52">
        <f>K70*0.1</f>
        <v>0</v>
      </c>
      <c r="N70" s="55"/>
      <c r="O70" s="51"/>
      <c r="P70" s="52">
        <f>N70*0.1</f>
        <v>0</v>
      </c>
      <c r="Q70" s="55"/>
      <c r="R70" s="51"/>
      <c r="S70" s="52">
        <f>Q70*0.1</f>
        <v>0</v>
      </c>
      <c r="T70" s="55"/>
      <c r="U70" s="51"/>
      <c r="V70" s="52">
        <f>T70*0.1</f>
        <v>0</v>
      </c>
      <c r="W70" s="55"/>
      <c r="X70" s="2"/>
      <c r="Y70" s="14">
        <f>W70*0.1</f>
        <v>0</v>
      </c>
      <c r="Z70" s="2" t="s">
        <v>4</v>
      </c>
    </row>
    <row r="71" spans="1:26" s="14" customFormat="1" ht="15.95" customHeight="1">
      <c r="A71" s="7" t="s">
        <v>37</v>
      </c>
      <c r="B71" s="55"/>
      <c r="C71" s="53"/>
      <c r="D71" s="51">
        <f>B71*0.7</f>
        <v>0</v>
      </c>
      <c r="E71" s="55"/>
      <c r="F71" s="53"/>
      <c r="G71" s="51">
        <f>E71*0.7</f>
        <v>0</v>
      </c>
      <c r="H71" s="55"/>
      <c r="I71" s="53"/>
      <c r="J71" s="51">
        <f>H71*0.7</f>
        <v>0</v>
      </c>
      <c r="K71" s="55"/>
      <c r="L71" s="53"/>
      <c r="M71" s="51">
        <f>K71*0.7</f>
        <v>0</v>
      </c>
      <c r="N71" s="55"/>
      <c r="O71" s="53"/>
      <c r="P71" s="51">
        <f>N71*0.7</f>
        <v>0</v>
      </c>
      <c r="Q71" s="55"/>
      <c r="R71" s="53"/>
      <c r="S71" s="51">
        <f>Q71*0.7</f>
        <v>0</v>
      </c>
      <c r="T71" s="55"/>
      <c r="U71" s="53"/>
      <c r="V71" s="51">
        <f>T71*0.7</f>
        <v>0</v>
      </c>
      <c r="W71" s="55"/>
      <c r="X71" s="16"/>
      <c r="Y71" s="2">
        <f>W71*0.7</f>
        <v>0</v>
      </c>
      <c r="Z71" s="16" t="s">
        <v>4</v>
      </c>
    </row>
    <row r="72" spans="1:26" s="14" customFormat="1" ht="15.95" customHeight="1">
      <c r="A72" s="7" t="s">
        <v>65</v>
      </c>
      <c r="B72" s="55"/>
      <c r="C72" s="53"/>
      <c r="D72" s="52">
        <f>B72*0.5</f>
        <v>0</v>
      </c>
      <c r="E72" s="55"/>
      <c r="F72" s="53"/>
      <c r="G72" s="52">
        <f>E72*0.5</f>
        <v>0</v>
      </c>
      <c r="H72" s="55"/>
      <c r="I72" s="53"/>
      <c r="J72" s="52">
        <f>H72*0.5</f>
        <v>0</v>
      </c>
      <c r="K72" s="55"/>
      <c r="L72" s="53"/>
      <c r="M72" s="52">
        <f>K72*0.5</f>
        <v>0</v>
      </c>
      <c r="N72" s="55"/>
      <c r="O72" s="53"/>
      <c r="P72" s="52">
        <f>N72*0.5</f>
        <v>0</v>
      </c>
      <c r="Q72" s="55"/>
      <c r="R72" s="53"/>
      <c r="S72" s="52">
        <f>Q72*0.5</f>
        <v>0</v>
      </c>
      <c r="T72" s="55"/>
      <c r="U72" s="53"/>
      <c r="V72" s="52">
        <f>T72*0.5</f>
        <v>0</v>
      </c>
      <c r="W72" s="55"/>
      <c r="X72" s="16"/>
      <c r="Y72" s="14">
        <f>W72*0.5</f>
        <v>0</v>
      </c>
      <c r="Z72" s="16" t="s">
        <v>4</v>
      </c>
    </row>
    <row r="73" spans="1:26" s="14" customFormat="1" ht="15.95" customHeight="1">
      <c r="A73" s="7" t="s">
        <v>109</v>
      </c>
      <c r="B73" s="55"/>
      <c r="C73" s="53"/>
      <c r="D73" s="52">
        <f>B73*0.8</f>
        <v>0</v>
      </c>
      <c r="E73" s="55"/>
      <c r="F73" s="53"/>
      <c r="G73" s="52">
        <f>E73*0.8</f>
        <v>0</v>
      </c>
      <c r="H73" s="55"/>
      <c r="I73" s="53"/>
      <c r="J73" s="52">
        <f>H73*0.8</f>
        <v>0</v>
      </c>
      <c r="K73" s="55"/>
      <c r="L73" s="53"/>
      <c r="M73" s="52">
        <f>K73*0.8</f>
        <v>0</v>
      </c>
      <c r="N73" s="55"/>
      <c r="O73" s="53"/>
      <c r="P73" s="52">
        <f>N73*0.8</f>
        <v>0</v>
      </c>
      <c r="Q73" s="55"/>
      <c r="R73" s="53"/>
      <c r="S73" s="52">
        <f>Q73*0.8</f>
        <v>0</v>
      </c>
      <c r="T73" s="55"/>
      <c r="U73" s="53"/>
      <c r="V73" s="52">
        <f>T73*0.8</f>
        <v>0</v>
      </c>
      <c r="W73" s="55"/>
      <c r="X73" s="16"/>
      <c r="Y73" s="14">
        <f>W73*0.8</f>
        <v>0</v>
      </c>
      <c r="Z73" s="16" t="s">
        <v>4</v>
      </c>
    </row>
    <row r="74" spans="1:26" s="14" customFormat="1" ht="15.95" customHeight="1">
      <c r="A74" s="7" t="s">
        <v>78</v>
      </c>
      <c r="B74" s="55"/>
      <c r="C74" s="51"/>
      <c r="D74" s="52">
        <f>B74*0.1</f>
        <v>0</v>
      </c>
      <c r="E74" s="55"/>
      <c r="F74" s="51"/>
      <c r="G74" s="52">
        <f>E74*0.1</f>
        <v>0</v>
      </c>
      <c r="H74" s="55"/>
      <c r="I74" s="51"/>
      <c r="J74" s="52">
        <f>H74*0.1</f>
        <v>0</v>
      </c>
      <c r="K74" s="55"/>
      <c r="L74" s="51"/>
      <c r="M74" s="52">
        <f>K74*0.1</f>
        <v>0</v>
      </c>
      <c r="N74" s="55"/>
      <c r="O74" s="51"/>
      <c r="P74" s="52">
        <f>N74*0.1</f>
        <v>0</v>
      </c>
      <c r="Q74" s="55"/>
      <c r="R74" s="51"/>
      <c r="S74" s="52">
        <f>Q74*0.1</f>
        <v>0</v>
      </c>
      <c r="T74" s="55"/>
      <c r="U74" s="51"/>
      <c r="V74" s="52">
        <f>T74*0.1</f>
        <v>0</v>
      </c>
      <c r="W74" s="55"/>
      <c r="X74" s="2"/>
      <c r="Y74" s="14">
        <f>W74*0.1</f>
        <v>0</v>
      </c>
      <c r="Z74" s="2" t="s">
        <v>2</v>
      </c>
    </row>
    <row r="75" spans="1:26" s="14" customFormat="1" ht="15.95" customHeight="1">
      <c r="A75" s="7" t="s">
        <v>15</v>
      </c>
      <c r="B75" s="55"/>
      <c r="C75" s="53"/>
      <c r="D75" s="52">
        <f>B75*0.3</f>
        <v>0</v>
      </c>
      <c r="E75" s="55"/>
      <c r="F75" s="53"/>
      <c r="G75" s="52">
        <f>E75*0.3</f>
        <v>0</v>
      </c>
      <c r="H75" s="55"/>
      <c r="I75" s="53"/>
      <c r="J75" s="52">
        <f>H75*0.3</f>
        <v>0</v>
      </c>
      <c r="K75" s="55"/>
      <c r="L75" s="53"/>
      <c r="M75" s="52">
        <f>K75*0.3</f>
        <v>0</v>
      </c>
      <c r="N75" s="55"/>
      <c r="O75" s="53"/>
      <c r="P75" s="52">
        <f>N75*0.3</f>
        <v>0</v>
      </c>
      <c r="Q75" s="55"/>
      <c r="R75" s="53"/>
      <c r="S75" s="52">
        <f>Q75*0.3</f>
        <v>0</v>
      </c>
      <c r="T75" s="55"/>
      <c r="U75" s="53"/>
      <c r="V75" s="52">
        <f>T75*0.3</f>
        <v>0</v>
      </c>
      <c r="W75" s="55"/>
      <c r="X75" s="16"/>
      <c r="Y75" s="14">
        <f>W75*0.3</f>
        <v>0</v>
      </c>
      <c r="Z75" s="16" t="s">
        <v>4</v>
      </c>
    </row>
    <row r="76" spans="1:26" s="14" customFormat="1" ht="15.95" customHeight="1">
      <c r="A76" s="7" t="s">
        <v>66</v>
      </c>
      <c r="B76" s="55"/>
      <c r="C76" s="53"/>
      <c r="D76" s="52">
        <f>B76*0.2</f>
        <v>0</v>
      </c>
      <c r="E76" s="55"/>
      <c r="F76" s="53"/>
      <c r="G76" s="52">
        <f>E76*0.2</f>
        <v>0</v>
      </c>
      <c r="H76" s="55"/>
      <c r="I76" s="53"/>
      <c r="J76" s="52">
        <f>H76*0.2</f>
        <v>0</v>
      </c>
      <c r="K76" s="55"/>
      <c r="L76" s="53"/>
      <c r="M76" s="52">
        <f>K76*0.2</f>
        <v>0</v>
      </c>
      <c r="N76" s="55"/>
      <c r="O76" s="53"/>
      <c r="P76" s="52">
        <f>N76*0.2</f>
        <v>0</v>
      </c>
      <c r="Q76" s="55"/>
      <c r="R76" s="53"/>
      <c r="S76" s="52">
        <f>Q76*0.2</f>
        <v>0</v>
      </c>
      <c r="T76" s="55"/>
      <c r="U76" s="53"/>
      <c r="V76" s="52">
        <f>T76*0.2</f>
        <v>0</v>
      </c>
      <c r="W76" s="55"/>
      <c r="X76" s="16"/>
      <c r="Y76" s="14">
        <f>W76*0.2</f>
        <v>0</v>
      </c>
      <c r="Z76" s="16" t="s">
        <v>4</v>
      </c>
    </row>
    <row r="77" spans="1:26" s="14" customFormat="1" ht="15.95" customHeight="1">
      <c r="A77" s="7" t="s">
        <v>108</v>
      </c>
      <c r="B77" s="55"/>
      <c r="C77" s="51"/>
      <c r="D77" s="52">
        <f>B77*0.8</f>
        <v>0</v>
      </c>
      <c r="E77" s="55"/>
      <c r="F77" s="51"/>
      <c r="G77" s="52">
        <f>E77*0.8</f>
        <v>0</v>
      </c>
      <c r="H77" s="55"/>
      <c r="I77" s="51"/>
      <c r="J77" s="52">
        <f>H77*0.8</f>
        <v>0</v>
      </c>
      <c r="K77" s="55"/>
      <c r="L77" s="51"/>
      <c r="M77" s="52">
        <f>K77*0.8</f>
        <v>0</v>
      </c>
      <c r="N77" s="55"/>
      <c r="O77" s="51"/>
      <c r="P77" s="52">
        <f>N77*0.8</f>
        <v>0</v>
      </c>
      <c r="Q77" s="55"/>
      <c r="R77" s="51"/>
      <c r="S77" s="52">
        <f>Q77*0.8</f>
        <v>0</v>
      </c>
      <c r="T77" s="55"/>
      <c r="U77" s="51"/>
      <c r="V77" s="52">
        <f>T77*0.8</f>
        <v>0</v>
      </c>
      <c r="W77" s="55"/>
      <c r="X77" s="2"/>
      <c r="Y77" s="14">
        <f>W77*0.8</f>
        <v>0</v>
      </c>
      <c r="Z77" s="2" t="s">
        <v>4</v>
      </c>
    </row>
    <row r="78" spans="1:26" s="14" customFormat="1" ht="15.95" customHeight="1">
      <c r="A78" s="7" t="s">
        <v>17</v>
      </c>
      <c r="B78" s="55"/>
      <c r="C78" s="53"/>
      <c r="D78" s="52">
        <f>B78*0.4</f>
        <v>0</v>
      </c>
      <c r="E78" s="55"/>
      <c r="F78" s="53"/>
      <c r="G78" s="52">
        <f>E78*0.4</f>
        <v>0</v>
      </c>
      <c r="H78" s="55"/>
      <c r="I78" s="53"/>
      <c r="J78" s="52">
        <f>H78*0.4</f>
        <v>0</v>
      </c>
      <c r="K78" s="55"/>
      <c r="L78" s="53"/>
      <c r="M78" s="52">
        <f>K78*0.4</f>
        <v>0</v>
      </c>
      <c r="N78" s="55"/>
      <c r="O78" s="53"/>
      <c r="P78" s="52">
        <f>N78*0.4</f>
        <v>0</v>
      </c>
      <c r="Q78" s="55"/>
      <c r="R78" s="53"/>
      <c r="S78" s="52">
        <f>Q78*0.4</f>
        <v>0</v>
      </c>
      <c r="T78" s="55"/>
      <c r="U78" s="53"/>
      <c r="V78" s="52">
        <f>T78*0.4</f>
        <v>0</v>
      </c>
      <c r="W78" s="55"/>
      <c r="X78" s="16"/>
      <c r="Y78" s="14">
        <f>W78*0.4</f>
        <v>0</v>
      </c>
      <c r="Z78" s="16" t="s">
        <v>4</v>
      </c>
    </row>
    <row r="79" spans="1:26" s="14" customFormat="1" ht="15.95" customHeight="1">
      <c r="A79" s="7" t="s">
        <v>110</v>
      </c>
      <c r="B79" s="55"/>
      <c r="C79" s="53"/>
      <c r="D79" s="52">
        <f>B79*0.3</f>
        <v>0</v>
      </c>
      <c r="E79" s="55"/>
      <c r="F79" s="53"/>
      <c r="G79" s="52">
        <f>E79*0.3</f>
        <v>0</v>
      </c>
      <c r="H79" s="55"/>
      <c r="I79" s="53"/>
      <c r="J79" s="52">
        <f>H79*0.3</f>
        <v>0</v>
      </c>
      <c r="K79" s="55"/>
      <c r="L79" s="53"/>
      <c r="M79" s="52">
        <f>K79*0.3</f>
        <v>0</v>
      </c>
      <c r="N79" s="55"/>
      <c r="O79" s="53"/>
      <c r="P79" s="52">
        <f>N79*0.3</f>
        <v>0</v>
      </c>
      <c r="Q79" s="55"/>
      <c r="R79" s="53"/>
      <c r="S79" s="52">
        <f>Q79*0.3</f>
        <v>0</v>
      </c>
      <c r="T79" s="55"/>
      <c r="U79" s="53"/>
      <c r="V79" s="52">
        <f>T79*0.3</f>
        <v>0</v>
      </c>
      <c r="W79" s="55"/>
      <c r="X79" s="16"/>
      <c r="Y79" s="14">
        <f>W79*0.3</f>
        <v>0</v>
      </c>
      <c r="Z79" s="16" t="s">
        <v>4</v>
      </c>
    </row>
    <row r="80" spans="1:26" s="14" customFormat="1" ht="15.95" customHeight="1">
      <c r="A80" s="7" t="s">
        <v>19</v>
      </c>
      <c r="B80" s="55"/>
      <c r="C80" s="53"/>
      <c r="D80" s="52">
        <f>B80*0.4</f>
        <v>0</v>
      </c>
      <c r="E80" s="55"/>
      <c r="F80" s="53"/>
      <c r="G80" s="52">
        <f>E80*0.4</f>
        <v>0</v>
      </c>
      <c r="H80" s="55"/>
      <c r="I80" s="53"/>
      <c r="J80" s="52">
        <f>H80*0.4</f>
        <v>0</v>
      </c>
      <c r="K80" s="55"/>
      <c r="L80" s="53"/>
      <c r="M80" s="52">
        <f>K80*0.4</f>
        <v>0</v>
      </c>
      <c r="N80" s="55"/>
      <c r="O80" s="53"/>
      <c r="P80" s="52">
        <f>N80*0.4</f>
        <v>0</v>
      </c>
      <c r="Q80" s="55"/>
      <c r="R80" s="53"/>
      <c r="S80" s="52">
        <f>Q80*0.4</f>
        <v>0</v>
      </c>
      <c r="T80" s="55"/>
      <c r="U80" s="53"/>
      <c r="V80" s="52">
        <f>T80*0.4</f>
        <v>0</v>
      </c>
      <c r="W80" s="55"/>
      <c r="X80" s="16"/>
      <c r="Y80" s="14">
        <f>W80*0.4</f>
        <v>0</v>
      </c>
      <c r="Z80" s="16" t="s">
        <v>4</v>
      </c>
    </row>
    <row r="81" spans="1:26" s="14" customFormat="1" ht="15.95" customHeight="1">
      <c r="A81" s="7" t="s">
        <v>23</v>
      </c>
      <c r="B81" s="55"/>
      <c r="C81" s="53"/>
      <c r="D81" s="52">
        <f>B81*0.3</f>
        <v>0</v>
      </c>
      <c r="E81" s="55"/>
      <c r="F81" s="53"/>
      <c r="G81" s="52">
        <f>E81*0.3</f>
        <v>0</v>
      </c>
      <c r="H81" s="55"/>
      <c r="I81" s="53"/>
      <c r="J81" s="52">
        <f>H81*0.3</f>
        <v>0</v>
      </c>
      <c r="K81" s="55"/>
      <c r="L81" s="53"/>
      <c r="M81" s="52">
        <f>K81*0.3</f>
        <v>0</v>
      </c>
      <c r="N81" s="55"/>
      <c r="O81" s="53"/>
      <c r="P81" s="52">
        <f>N81*0.3</f>
        <v>0</v>
      </c>
      <c r="Q81" s="55"/>
      <c r="R81" s="53"/>
      <c r="S81" s="52">
        <f>Q81*0.3</f>
        <v>0</v>
      </c>
      <c r="T81" s="55"/>
      <c r="U81" s="53"/>
      <c r="V81" s="52">
        <f>T81*0.3</f>
        <v>0</v>
      </c>
      <c r="W81" s="55"/>
      <c r="X81" s="16"/>
      <c r="Y81" s="14">
        <f>W81*0.3</f>
        <v>0</v>
      </c>
      <c r="Z81" s="16" t="s">
        <v>4</v>
      </c>
    </row>
    <row r="82" spans="1:26" s="14" customFormat="1" ht="15.95" customHeight="1">
      <c r="A82" s="7" t="s">
        <v>21</v>
      </c>
      <c r="B82" s="55"/>
      <c r="C82" s="53"/>
      <c r="D82" s="52">
        <f>B82*0.1</f>
        <v>0</v>
      </c>
      <c r="E82" s="55"/>
      <c r="F82" s="53"/>
      <c r="G82" s="52">
        <f>E82*0.1</f>
        <v>0</v>
      </c>
      <c r="H82" s="55"/>
      <c r="I82" s="53"/>
      <c r="J82" s="52">
        <f>H82*0.1</f>
        <v>0</v>
      </c>
      <c r="K82" s="55"/>
      <c r="L82" s="53"/>
      <c r="M82" s="52">
        <f>K82*0.1</f>
        <v>0</v>
      </c>
      <c r="N82" s="55"/>
      <c r="O82" s="53"/>
      <c r="P82" s="52">
        <f>N82*0.1</f>
        <v>0</v>
      </c>
      <c r="Q82" s="55"/>
      <c r="R82" s="53"/>
      <c r="S82" s="52">
        <f>Q82*0.1</f>
        <v>0</v>
      </c>
      <c r="T82" s="55"/>
      <c r="U82" s="53"/>
      <c r="V82" s="52">
        <f>T82*0.1</f>
        <v>0</v>
      </c>
      <c r="W82" s="55"/>
      <c r="X82" s="16"/>
      <c r="Y82" s="14">
        <f>W82*0.1</f>
        <v>0</v>
      </c>
      <c r="Z82" s="16" t="s">
        <v>4</v>
      </c>
    </row>
    <row r="83" spans="1:26" s="14" customFormat="1" ht="15.95" customHeight="1">
      <c r="A83" s="7" t="s">
        <v>25</v>
      </c>
      <c r="B83" s="55"/>
      <c r="C83" s="53"/>
      <c r="D83" s="52">
        <f>B83*0.6</f>
        <v>0</v>
      </c>
      <c r="E83" s="55"/>
      <c r="F83" s="53"/>
      <c r="G83" s="52">
        <f>E83*0.6</f>
        <v>0</v>
      </c>
      <c r="H83" s="55"/>
      <c r="I83" s="53"/>
      <c r="J83" s="52">
        <f>H83*0.6</f>
        <v>0</v>
      </c>
      <c r="K83" s="55"/>
      <c r="L83" s="53"/>
      <c r="M83" s="52">
        <f>K83*0.6</f>
        <v>0</v>
      </c>
      <c r="N83" s="55"/>
      <c r="O83" s="53"/>
      <c r="P83" s="52">
        <f>N83*0.6</f>
        <v>0</v>
      </c>
      <c r="Q83" s="55"/>
      <c r="R83" s="53"/>
      <c r="S83" s="52">
        <f>Q83*0.6</f>
        <v>0</v>
      </c>
      <c r="T83" s="55"/>
      <c r="U83" s="53"/>
      <c r="V83" s="52">
        <f>T83*0.6</f>
        <v>0</v>
      </c>
      <c r="W83" s="55"/>
      <c r="X83" s="16"/>
      <c r="Y83" s="14">
        <f>W83*0.6</f>
        <v>0</v>
      </c>
      <c r="Z83" s="16" t="s">
        <v>4</v>
      </c>
    </row>
    <row r="84" spans="1:26" s="14" customFormat="1" ht="15.95" customHeight="1">
      <c r="A84" s="7" t="s">
        <v>81</v>
      </c>
      <c r="B84" s="55"/>
      <c r="C84" s="51"/>
      <c r="D84" s="52">
        <f>B84*0.5</f>
        <v>0</v>
      </c>
      <c r="E84" s="55"/>
      <c r="F84" s="51"/>
      <c r="G84" s="52">
        <f>E84*0.5</f>
        <v>0</v>
      </c>
      <c r="H84" s="55"/>
      <c r="I84" s="51"/>
      <c r="J84" s="52">
        <f>H84*0.5</f>
        <v>0</v>
      </c>
      <c r="K84" s="55"/>
      <c r="L84" s="51"/>
      <c r="M84" s="52">
        <f>K84*0.5</f>
        <v>0</v>
      </c>
      <c r="N84" s="55"/>
      <c r="O84" s="51"/>
      <c r="P84" s="52">
        <f>N84*0.5</f>
        <v>0</v>
      </c>
      <c r="Q84" s="55"/>
      <c r="R84" s="51"/>
      <c r="S84" s="52">
        <f>Q84*0.5</f>
        <v>0</v>
      </c>
      <c r="T84" s="55"/>
      <c r="U84" s="51"/>
      <c r="V84" s="52">
        <f>T84*0.5</f>
        <v>0</v>
      </c>
      <c r="W84" s="55"/>
      <c r="X84" s="2"/>
      <c r="Y84" s="14">
        <f>W84*0.5</f>
        <v>0</v>
      </c>
      <c r="Z84" s="2" t="s">
        <v>4</v>
      </c>
    </row>
    <row r="85" spans="1:26" s="14" customFormat="1" ht="15.95" customHeight="1">
      <c r="A85" s="7" t="s">
        <v>11</v>
      </c>
      <c r="B85" s="55"/>
      <c r="C85" s="53"/>
      <c r="D85" s="52">
        <f>B85*0.1</f>
        <v>0</v>
      </c>
      <c r="E85" s="55"/>
      <c r="F85" s="53"/>
      <c r="G85" s="52">
        <f>E85*0.1</f>
        <v>0</v>
      </c>
      <c r="H85" s="55"/>
      <c r="I85" s="53"/>
      <c r="J85" s="52">
        <f>H85*0.1</f>
        <v>0</v>
      </c>
      <c r="K85" s="55"/>
      <c r="L85" s="53"/>
      <c r="M85" s="52">
        <f>K85*0.1</f>
        <v>0</v>
      </c>
      <c r="N85" s="55"/>
      <c r="O85" s="53"/>
      <c r="P85" s="52">
        <f>N85*0.1</f>
        <v>0</v>
      </c>
      <c r="Q85" s="55"/>
      <c r="R85" s="53"/>
      <c r="S85" s="52">
        <f>Q85*0.1</f>
        <v>0</v>
      </c>
      <c r="T85" s="55"/>
      <c r="U85" s="53"/>
      <c r="V85" s="52">
        <f>T85*0.1</f>
        <v>0</v>
      </c>
      <c r="W85" s="55"/>
      <c r="X85" s="16"/>
      <c r="Y85" s="14">
        <f>W85*0.1</f>
        <v>0</v>
      </c>
      <c r="Z85" s="16" t="s">
        <v>4</v>
      </c>
    </row>
    <row r="86" spans="1:26" s="14" customFormat="1" ht="15.95" customHeight="1">
      <c r="A86" s="7" t="s">
        <v>67</v>
      </c>
      <c r="B86" s="55"/>
      <c r="C86" s="53"/>
      <c r="D86" s="52">
        <f>B86*0.4</f>
        <v>0</v>
      </c>
      <c r="E86" s="55"/>
      <c r="F86" s="53"/>
      <c r="G86" s="52">
        <f>E86*0.4</f>
        <v>0</v>
      </c>
      <c r="H86" s="55"/>
      <c r="I86" s="53"/>
      <c r="J86" s="52">
        <f>H86*0.4</f>
        <v>0</v>
      </c>
      <c r="K86" s="55"/>
      <c r="L86" s="53"/>
      <c r="M86" s="52">
        <f>K86*0.4</f>
        <v>0</v>
      </c>
      <c r="N86" s="55"/>
      <c r="O86" s="53"/>
      <c r="P86" s="52">
        <f>N86*0.4</f>
        <v>0</v>
      </c>
      <c r="Q86" s="55"/>
      <c r="R86" s="53"/>
      <c r="S86" s="52">
        <f>Q86*0.4</f>
        <v>0</v>
      </c>
      <c r="T86" s="55"/>
      <c r="U86" s="53"/>
      <c r="V86" s="52">
        <f>T86*0.4</f>
        <v>0</v>
      </c>
      <c r="W86" s="55"/>
      <c r="X86" s="16"/>
      <c r="Y86" s="14">
        <f>W86*0.4</f>
        <v>0</v>
      </c>
      <c r="Z86" s="16" t="s">
        <v>2</v>
      </c>
    </row>
    <row r="87" spans="1:26" s="14" customFormat="1" ht="15.95" customHeight="1">
      <c r="A87" s="18" t="s">
        <v>104</v>
      </c>
      <c r="B87" s="55"/>
      <c r="C87" s="53"/>
      <c r="D87" s="52">
        <f>B87*0.4</f>
        <v>0</v>
      </c>
      <c r="E87" s="55"/>
      <c r="F87" s="53"/>
      <c r="G87" s="52">
        <f>E87*0.4</f>
        <v>0</v>
      </c>
      <c r="H87" s="55"/>
      <c r="I87" s="53"/>
      <c r="J87" s="52">
        <f>H87*0.4</f>
        <v>0</v>
      </c>
      <c r="K87" s="55"/>
      <c r="L87" s="53"/>
      <c r="M87" s="52">
        <f>K87*0.4</f>
        <v>0</v>
      </c>
      <c r="N87" s="55"/>
      <c r="O87" s="53"/>
      <c r="P87" s="52">
        <f>N87*0.4</f>
        <v>0</v>
      </c>
      <c r="Q87" s="55"/>
      <c r="R87" s="53"/>
      <c r="S87" s="52">
        <f>Q87*0.4</f>
        <v>0</v>
      </c>
      <c r="T87" s="55"/>
      <c r="U87" s="53"/>
      <c r="V87" s="52">
        <f>T87*0.4</f>
        <v>0</v>
      </c>
      <c r="W87" s="55"/>
      <c r="X87" s="16"/>
      <c r="Y87" s="14">
        <f>W87*0.4</f>
        <v>0</v>
      </c>
      <c r="Z87" s="16" t="s">
        <v>4</v>
      </c>
    </row>
    <row r="88" spans="1:26" s="14" customFormat="1" ht="15.95" customHeight="1">
      <c r="A88" s="7" t="s">
        <v>80</v>
      </c>
      <c r="B88" s="55"/>
      <c r="C88" s="51"/>
      <c r="D88" s="52">
        <f>B88*0.5</f>
        <v>0</v>
      </c>
      <c r="E88" s="55"/>
      <c r="F88" s="51"/>
      <c r="G88" s="52">
        <f>E88*0.5</f>
        <v>0</v>
      </c>
      <c r="H88" s="55"/>
      <c r="I88" s="51"/>
      <c r="J88" s="52">
        <f>H88*0.5</f>
        <v>0</v>
      </c>
      <c r="K88" s="55"/>
      <c r="L88" s="51"/>
      <c r="M88" s="52">
        <f>K88*0.5</f>
        <v>0</v>
      </c>
      <c r="N88" s="55"/>
      <c r="O88" s="51"/>
      <c r="P88" s="52">
        <f>N88*0.5</f>
        <v>0</v>
      </c>
      <c r="Q88" s="55"/>
      <c r="R88" s="51"/>
      <c r="S88" s="52">
        <f>Q88*0.5</f>
        <v>0</v>
      </c>
      <c r="T88" s="55"/>
      <c r="U88" s="51"/>
      <c r="V88" s="52">
        <f>T88*0.5</f>
        <v>0</v>
      </c>
      <c r="W88" s="55"/>
      <c r="X88" s="2"/>
      <c r="Y88" s="14">
        <f>W88*0.5</f>
        <v>0</v>
      </c>
      <c r="Z88" s="2" t="s">
        <v>4</v>
      </c>
    </row>
    <row r="89" spans="1:26" s="14" customFormat="1" ht="15.95" customHeight="1">
      <c r="A89" s="7" t="s">
        <v>100</v>
      </c>
      <c r="B89" s="57"/>
      <c r="C89" s="53"/>
      <c r="D89" s="51">
        <f>B89*1.5</f>
        <v>0</v>
      </c>
      <c r="E89" s="57"/>
      <c r="F89" s="53"/>
      <c r="G89" s="51">
        <f>E89*1.5</f>
        <v>0</v>
      </c>
      <c r="H89" s="57"/>
      <c r="I89" s="53"/>
      <c r="J89" s="51">
        <f>H89*1.5</f>
        <v>0</v>
      </c>
      <c r="K89" s="57"/>
      <c r="L89" s="53"/>
      <c r="M89" s="51">
        <f>K89*1.5</f>
        <v>0</v>
      </c>
      <c r="N89" s="57"/>
      <c r="O89" s="53"/>
      <c r="P89" s="51">
        <f>N89*1.5</f>
        <v>0</v>
      </c>
      <c r="Q89" s="57"/>
      <c r="R89" s="53"/>
      <c r="S89" s="51">
        <f>Q89*1.5</f>
        <v>0</v>
      </c>
      <c r="T89" s="57"/>
      <c r="U89" s="53"/>
      <c r="V89" s="51">
        <f>T89*1.5</f>
        <v>0</v>
      </c>
      <c r="W89" s="57"/>
      <c r="X89" s="16"/>
      <c r="Y89" s="2">
        <f>W89*1.5</f>
        <v>0</v>
      </c>
      <c r="Z89" s="16" t="s">
        <v>4</v>
      </c>
    </row>
    <row r="90" spans="1:26" s="14" customFormat="1" ht="15.95" customHeight="1">
      <c r="A90" s="7" t="s">
        <v>46</v>
      </c>
      <c r="B90" s="57"/>
      <c r="C90" s="53"/>
      <c r="D90" s="51">
        <f>B90*0.8</f>
        <v>0</v>
      </c>
      <c r="E90" s="57"/>
      <c r="F90" s="53"/>
      <c r="G90" s="51">
        <f>E90*0.8</f>
        <v>0</v>
      </c>
      <c r="H90" s="57"/>
      <c r="I90" s="53"/>
      <c r="J90" s="51">
        <f>H90*0.8</f>
        <v>0</v>
      </c>
      <c r="K90" s="57"/>
      <c r="L90" s="53"/>
      <c r="M90" s="51">
        <f>K90*0.8</f>
        <v>0</v>
      </c>
      <c r="N90" s="57"/>
      <c r="O90" s="53"/>
      <c r="P90" s="51">
        <f>N90*0.8</f>
        <v>0</v>
      </c>
      <c r="Q90" s="57"/>
      <c r="R90" s="53"/>
      <c r="S90" s="51">
        <f>Q90*0.8</f>
        <v>0</v>
      </c>
      <c r="T90" s="57"/>
      <c r="U90" s="53"/>
      <c r="V90" s="51">
        <f>T90*0.8</f>
        <v>0</v>
      </c>
      <c r="W90" s="57"/>
      <c r="X90" s="16"/>
      <c r="Y90" s="2">
        <f>W90*0.8</f>
        <v>0</v>
      </c>
      <c r="Z90" s="16" t="s">
        <v>2</v>
      </c>
    </row>
    <row r="91" spans="1:26" s="14" customFormat="1" ht="15.95" customHeight="1">
      <c r="A91" s="7" t="s">
        <v>47</v>
      </c>
      <c r="B91" s="57"/>
      <c r="C91" s="53"/>
      <c r="D91" s="52">
        <f>B91*1</f>
        <v>0</v>
      </c>
      <c r="E91" s="57"/>
      <c r="F91" s="53"/>
      <c r="G91" s="52">
        <f>E91*1</f>
        <v>0</v>
      </c>
      <c r="H91" s="57"/>
      <c r="I91" s="53"/>
      <c r="J91" s="52">
        <f>H91*1</f>
        <v>0</v>
      </c>
      <c r="K91" s="57"/>
      <c r="L91" s="53"/>
      <c r="M91" s="52">
        <f>K91*1</f>
        <v>0</v>
      </c>
      <c r="N91" s="57"/>
      <c r="O91" s="53"/>
      <c r="P91" s="52">
        <f>N91*1</f>
        <v>0</v>
      </c>
      <c r="Q91" s="57"/>
      <c r="R91" s="53"/>
      <c r="S91" s="52">
        <f>Q91*1</f>
        <v>0</v>
      </c>
      <c r="T91" s="57"/>
      <c r="U91" s="53"/>
      <c r="V91" s="52">
        <f>T91*1</f>
        <v>0</v>
      </c>
      <c r="W91" s="57"/>
      <c r="X91" s="16"/>
      <c r="Y91" s="14">
        <f>W91*1</f>
        <v>0</v>
      </c>
      <c r="Z91" s="16" t="s">
        <v>4</v>
      </c>
    </row>
    <row r="92" spans="1:26" s="14" customFormat="1" ht="15.95" customHeight="1">
      <c r="A92" s="7" t="s">
        <v>41</v>
      </c>
      <c r="B92" s="57"/>
      <c r="C92" s="53"/>
      <c r="D92" s="51">
        <f>B92*1.7</f>
        <v>0</v>
      </c>
      <c r="E92" s="57"/>
      <c r="F92" s="53"/>
      <c r="G92" s="51">
        <f>E92*1.7</f>
        <v>0</v>
      </c>
      <c r="H92" s="57"/>
      <c r="I92" s="53"/>
      <c r="J92" s="51">
        <f>H92*1.7</f>
        <v>0</v>
      </c>
      <c r="K92" s="57"/>
      <c r="L92" s="53"/>
      <c r="M92" s="51">
        <f>K92*1.7</f>
        <v>0</v>
      </c>
      <c r="N92" s="57"/>
      <c r="O92" s="53"/>
      <c r="P92" s="51">
        <f>N92*1.7</f>
        <v>0</v>
      </c>
      <c r="Q92" s="57"/>
      <c r="R92" s="53"/>
      <c r="S92" s="51">
        <f>Q92*1.7</f>
        <v>0</v>
      </c>
      <c r="T92" s="57"/>
      <c r="U92" s="53"/>
      <c r="V92" s="51">
        <f>T92*1.7</f>
        <v>0</v>
      </c>
      <c r="W92" s="57"/>
      <c r="X92" s="16"/>
      <c r="Y92" s="2">
        <f>W92*1.7</f>
        <v>0</v>
      </c>
      <c r="Z92" s="16" t="s">
        <v>4</v>
      </c>
    </row>
    <row r="93" spans="1:26" s="14" customFormat="1" ht="15.95" customHeight="1">
      <c r="A93" s="7" t="s">
        <v>40</v>
      </c>
      <c r="B93" s="57"/>
      <c r="C93" s="53"/>
      <c r="D93" s="52">
        <f>B93*1.2</f>
        <v>0</v>
      </c>
      <c r="E93" s="57"/>
      <c r="F93" s="53"/>
      <c r="G93" s="52">
        <f>E93*1.2</f>
        <v>0</v>
      </c>
      <c r="H93" s="57"/>
      <c r="I93" s="53"/>
      <c r="J93" s="52">
        <f>H93*1.2</f>
        <v>0</v>
      </c>
      <c r="K93" s="57"/>
      <c r="L93" s="53"/>
      <c r="M93" s="52">
        <f>K93*1.2</f>
        <v>0</v>
      </c>
      <c r="N93" s="57"/>
      <c r="O93" s="53"/>
      <c r="P93" s="52">
        <f>N93*1.2</f>
        <v>0</v>
      </c>
      <c r="Q93" s="57"/>
      <c r="R93" s="53"/>
      <c r="S93" s="52">
        <f>Q93*1.2</f>
        <v>0</v>
      </c>
      <c r="T93" s="57"/>
      <c r="U93" s="53"/>
      <c r="V93" s="52">
        <f>T93*1.2</f>
        <v>0</v>
      </c>
      <c r="W93" s="57"/>
      <c r="X93" s="16"/>
      <c r="Y93" s="14">
        <f>W93*1.2</f>
        <v>0</v>
      </c>
      <c r="Z93" s="16" t="s">
        <v>4</v>
      </c>
    </row>
    <row r="94" spans="1:26" s="14" customFormat="1" ht="15.95" customHeight="1">
      <c r="A94" s="7" t="s">
        <v>42</v>
      </c>
      <c r="B94" s="55"/>
      <c r="C94" s="53"/>
      <c r="D94" s="52">
        <f>B94*0.3</f>
        <v>0</v>
      </c>
      <c r="E94" s="55"/>
      <c r="F94" s="53"/>
      <c r="G94" s="52">
        <f>E94*0.3</f>
        <v>0</v>
      </c>
      <c r="H94" s="55"/>
      <c r="I94" s="53"/>
      <c r="J94" s="52">
        <f>H94*0.3</f>
        <v>0</v>
      </c>
      <c r="K94" s="55"/>
      <c r="L94" s="53"/>
      <c r="M94" s="52">
        <f>K94*0.3</f>
        <v>0</v>
      </c>
      <c r="N94" s="55"/>
      <c r="O94" s="53"/>
      <c r="P94" s="52">
        <f>N94*0.3</f>
        <v>0</v>
      </c>
      <c r="Q94" s="55"/>
      <c r="R94" s="53"/>
      <c r="S94" s="52">
        <f>Q94*0.3</f>
        <v>0</v>
      </c>
      <c r="T94" s="55"/>
      <c r="U94" s="53"/>
      <c r="V94" s="52">
        <f>T94*0.3</f>
        <v>0</v>
      </c>
      <c r="W94" s="55"/>
      <c r="X94" s="16"/>
      <c r="Y94" s="14">
        <f>W94*0.3</f>
        <v>0</v>
      </c>
      <c r="Z94" s="16" t="s">
        <v>4</v>
      </c>
    </row>
    <row r="95" spans="1:26" s="14" customFormat="1" ht="15.95" customHeight="1">
      <c r="A95" s="7" t="s">
        <v>83</v>
      </c>
      <c r="B95" s="55"/>
      <c r="C95" s="51"/>
      <c r="D95" s="52">
        <f>B95*0.5</f>
        <v>0</v>
      </c>
      <c r="E95" s="55"/>
      <c r="F95" s="51"/>
      <c r="G95" s="52">
        <f>E95*0.5</f>
        <v>0</v>
      </c>
      <c r="H95" s="55"/>
      <c r="I95" s="51"/>
      <c r="J95" s="52">
        <f>H95*0.5</f>
        <v>0</v>
      </c>
      <c r="K95" s="55"/>
      <c r="L95" s="51"/>
      <c r="M95" s="52">
        <f>K95*0.5</f>
        <v>0</v>
      </c>
      <c r="N95" s="55"/>
      <c r="O95" s="51"/>
      <c r="P95" s="52">
        <f>N95*0.5</f>
        <v>0</v>
      </c>
      <c r="Q95" s="55"/>
      <c r="R95" s="51"/>
      <c r="S95" s="52">
        <f>Q95*0.5</f>
        <v>0</v>
      </c>
      <c r="T95" s="55"/>
      <c r="U95" s="51"/>
      <c r="V95" s="52">
        <f>T95*0.5</f>
        <v>0</v>
      </c>
      <c r="W95" s="55"/>
      <c r="X95" s="2"/>
      <c r="Y95" s="14">
        <f>W95*0.5</f>
        <v>0</v>
      </c>
      <c r="Z95" s="2" t="s">
        <v>4</v>
      </c>
    </row>
    <row r="96" spans="1:26" s="14" customFormat="1" ht="15.95" customHeight="1">
      <c r="A96" s="7" t="s">
        <v>72</v>
      </c>
      <c r="B96" s="55"/>
      <c r="C96" s="53"/>
      <c r="D96" s="52">
        <f>B96*0.5</f>
        <v>0</v>
      </c>
      <c r="E96" s="55"/>
      <c r="F96" s="53"/>
      <c r="G96" s="52">
        <f>E96*0.5</f>
        <v>0</v>
      </c>
      <c r="H96" s="55"/>
      <c r="I96" s="53"/>
      <c r="J96" s="52">
        <f>H96*0.5</f>
        <v>0</v>
      </c>
      <c r="K96" s="55"/>
      <c r="L96" s="53"/>
      <c r="M96" s="52">
        <f>K96*0.5</f>
        <v>0</v>
      </c>
      <c r="N96" s="55"/>
      <c r="O96" s="53"/>
      <c r="P96" s="52">
        <f>N96*0.5</f>
        <v>0</v>
      </c>
      <c r="Q96" s="55"/>
      <c r="R96" s="53"/>
      <c r="S96" s="52">
        <f>Q96*0.5</f>
        <v>0</v>
      </c>
      <c r="T96" s="55"/>
      <c r="U96" s="53"/>
      <c r="V96" s="52">
        <f>T96*0.5</f>
        <v>0</v>
      </c>
      <c r="W96" s="55"/>
      <c r="X96" s="16"/>
      <c r="Y96" s="14">
        <f>W96*0.5</f>
        <v>0</v>
      </c>
      <c r="Z96" s="16" t="s">
        <v>4</v>
      </c>
    </row>
    <row r="97" spans="1:26" s="14" customFormat="1" ht="15.95" customHeight="1">
      <c r="A97" s="7" t="s">
        <v>101</v>
      </c>
      <c r="B97" s="55"/>
      <c r="C97" s="51"/>
      <c r="D97" s="52">
        <f>B97*0</f>
        <v>0</v>
      </c>
      <c r="E97" s="55"/>
      <c r="F97" s="51"/>
      <c r="G97" s="52">
        <f>E97*0</f>
        <v>0</v>
      </c>
      <c r="H97" s="55"/>
      <c r="I97" s="51"/>
      <c r="J97" s="52">
        <f>H97*0</f>
        <v>0</v>
      </c>
      <c r="K97" s="55"/>
      <c r="L97" s="51"/>
      <c r="M97" s="52">
        <f>K97*0</f>
        <v>0</v>
      </c>
      <c r="N97" s="55"/>
      <c r="O97" s="51"/>
      <c r="P97" s="52">
        <f>N97*0</f>
        <v>0</v>
      </c>
      <c r="Q97" s="55"/>
      <c r="R97" s="51"/>
      <c r="S97" s="52">
        <f>Q97*0</f>
        <v>0</v>
      </c>
      <c r="T97" s="55"/>
      <c r="U97" s="51"/>
      <c r="V97" s="52">
        <f>T97*0</f>
        <v>0</v>
      </c>
      <c r="W97" s="55"/>
      <c r="X97" s="2"/>
      <c r="Y97" s="14">
        <f>W97*0</f>
        <v>0</v>
      </c>
      <c r="Z97" s="2" t="s">
        <v>39</v>
      </c>
    </row>
    <row r="98" spans="1:26" s="14" customFormat="1" ht="15.95" customHeight="1">
      <c r="A98" s="7" t="s">
        <v>26</v>
      </c>
      <c r="B98" s="55"/>
      <c r="C98" s="51"/>
      <c r="D98" s="51">
        <f>B98*0.8</f>
        <v>0</v>
      </c>
      <c r="E98" s="55"/>
      <c r="F98" s="51"/>
      <c r="G98" s="51">
        <f>E98*0.8</f>
        <v>0</v>
      </c>
      <c r="H98" s="55"/>
      <c r="I98" s="51"/>
      <c r="J98" s="51">
        <f>H98*0.8</f>
        <v>0</v>
      </c>
      <c r="K98" s="55"/>
      <c r="L98" s="51"/>
      <c r="M98" s="51">
        <f>K98*0.8</f>
        <v>0</v>
      </c>
      <c r="N98" s="55"/>
      <c r="O98" s="51"/>
      <c r="P98" s="51">
        <f>N98*0.8</f>
        <v>0</v>
      </c>
      <c r="Q98" s="55"/>
      <c r="R98" s="51"/>
      <c r="S98" s="51">
        <f>Q98*0.8</f>
        <v>0</v>
      </c>
      <c r="T98" s="55"/>
      <c r="U98" s="51"/>
      <c r="V98" s="51">
        <f>T98*0.8</f>
        <v>0</v>
      </c>
      <c r="W98" s="55"/>
      <c r="X98" s="2"/>
      <c r="Y98" s="2">
        <f>W98*0.8</f>
        <v>0</v>
      </c>
      <c r="Z98" s="2" t="s">
        <v>4</v>
      </c>
    </row>
    <row r="99" spans="1:26" s="14" customFormat="1" ht="15.95" customHeight="1">
      <c r="A99" s="7" t="s">
        <v>28</v>
      </c>
      <c r="B99" s="55"/>
      <c r="C99" s="51"/>
      <c r="D99" s="51">
        <f>B99*0.6</f>
        <v>0</v>
      </c>
      <c r="E99" s="55"/>
      <c r="F99" s="51"/>
      <c r="G99" s="51">
        <f>E99*0.6</f>
        <v>0</v>
      </c>
      <c r="H99" s="55"/>
      <c r="I99" s="51"/>
      <c r="J99" s="51">
        <f>H99*0.6</f>
        <v>0</v>
      </c>
      <c r="K99" s="55"/>
      <c r="L99" s="51"/>
      <c r="M99" s="51">
        <f>K99*0.6</f>
        <v>0</v>
      </c>
      <c r="N99" s="55"/>
      <c r="O99" s="51"/>
      <c r="P99" s="51">
        <f>N99*0.6</f>
        <v>0</v>
      </c>
      <c r="Q99" s="55"/>
      <c r="R99" s="51"/>
      <c r="S99" s="51">
        <f>Q99*0.6</f>
        <v>0</v>
      </c>
      <c r="T99" s="55"/>
      <c r="U99" s="51"/>
      <c r="V99" s="51">
        <f>T99*0.6</f>
        <v>0</v>
      </c>
      <c r="W99" s="55"/>
      <c r="X99" s="2"/>
      <c r="Y99" s="2">
        <f>W99*0.6</f>
        <v>0</v>
      </c>
      <c r="Z99" s="2" t="s">
        <v>4</v>
      </c>
    </row>
    <row r="100" spans="1:26" s="14" customFormat="1" ht="15.95" customHeight="1">
      <c r="A100" s="7" t="s">
        <v>35</v>
      </c>
      <c r="B100" s="55"/>
      <c r="C100" s="53"/>
      <c r="D100" s="51">
        <f>B100*1.2</f>
        <v>0</v>
      </c>
      <c r="E100" s="55"/>
      <c r="F100" s="53"/>
      <c r="G100" s="51">
        <f>E100*1.2</f>
        <v>0</v>
      </c>
      <c r="H100" s="55"/>
      <c r="I100" s="53"/>
      <c r="J100" s="51">
        <f>H100*1.2</f>
        <v>0</v>
      </c>
      <c r="K100" s="55"/>
      <c r="L100" s="53"/>
      <c r="M100" s="51">
        <f>K100*1.2</f>
        <v>0</v>
      </c>
      <c r="N100" s="55"/>
      <c r="O100" s="53"/>
      <c r="P100" s="51">
        <f>N100*1.2</f>
        <v>0</v>
      </c>
      <c r="Q100" s="55"/>
      <c r="R100" s="53"/>
      <c r="S100" s="51">
        <f>Q100*1.2</f>
        <v>0</v>
      </c>
      <c r="T100" s="55"/>
      <c r="U100" s="53"/>
      <c r="V100" s="51">
        <f>T100*1.2</f>
        <v>0</v>
      </c>
      <c r="W100" s="55"/>
      <c r="X100" s="16"/>
      <c r="Y100" s="2">
        <f>W100*1.2</f>
        <v>0</v>
      </c>
      <c r="Z100" s="16" t="s">
        <v>4</v>
      </c>
    </row>
    <row r="101" spans="1:26" s="14" customFormat="1" ht="15.95" customHeight="1">
      <c r="A101" s="7" t="s">
        <v>10</v>
      </c>
      <c r="B101" s="55"/>
      <c r="C101" s="51"/>
      <c r="D101" s="51">
        <f>B101*0.4</f>
        <v>0</v>
      </c>
      <c r="E101" s="55"/>
      <c r="F101" s="51"/>
      <c r="G101" s="51">
        <f>E101*0.4</f>
        <v>0</v>
      </c>
      <c r="H101" s="55"/>
      <c r="I101" s="51"/>
      <c r="J101" s="51">
        <f>H101*0.4</f>
        <v>0</v>
      </c>
      <c r="K101" s="55"/>
      <c r="L101" s="51"/>
      <c r="M101" s="51">
        <f>K101*0.4</f>
        <v>0</v>
      </c>
      <c r="N101" s="55"/>
      <c r="O101" s="51"/>
      <c r="P101" s="51">
        <f>N101*0.4</f>
        <v>0</v>
      </c>
      <c r="Q101" s="55"/>
      <c r="R101" s="51"/>
      <c r="S101" s="51">
        <f>Q101*0.4</f>
        <v>0</v>
      </c>
      <c r="T101" s="55"/>
      <c r="U101" s="51"/>
      <c r="V101" s="51">
        <f>T101*0.4</f>
        <v>0</v>
      </c>
      <c r="W101" s="55"/>
      <c r="X101" s="2"/>
      <c r="Y101" s="2">
        <f>W101*0.4</f>
        <v>0</v>
      </c>
      <c r="Z101" s="2" t="s">
        <v>8</v>
      </c>
    </row>
    <row r="102" spans="1:26" s="14" customFormat="1" ht="15.95" customHeight="1">
      <c r="A102" s="7" t="s">
        <v>82</v>
      </c>
      <c r="B102" s="55"/>
      <c r="C102" s="51"/>
      <c r="D102" s="52">
        <f>B102*0.1</f>
        <v>0</v>
      </c>
      <c r="E102" s="55"/>
      <c r="F102" s="51"/>
      <c r="G102" s="52">
        <f>E102*0.1</f>
        <v>0</v>
      </c>
      <c r="H102" s="55"/>
      <c r="I102" s="51"/>
      <c r="J102" s="52">
        <f>H102*0.1</f>
        <v>0</v>
      </c>
      <c r="K102" s="55"/>
      <c r="L102" s="51"/>
      <c r="M102" s="52">
        <f>K102*0.1</f>
        <v>0</v>
      </c>
      <c r="N102" s="55"/>
      <c r="O102" s="51"/>
      <c r="P102" s="52">
        <f>N102*0.1</f>
        <v>0</v>
      </c>
      <c r="Q102" s="55"/>
      <c r="R102" s="51"/>
      <c r="S102" s="52">
        <f>Q102*0.1</f>
        <v>0</v>
      </c>
      <c r="T102" s="55"/>
      <c r="U102" s="51"/>
      <c r="V102" s="52">
        <f>T102*0.1</f>
        <v>0</v>
      </c>
      <c r="W102" s="55"/>
      <c r="X102" s="2"/>
      <c r="Y102" s="14">
        <f>W102*0.1</f>
        <v>0</v>
      </c>
      <c r="Z102" s="2" t="s">
        <v>95</v>
      </c>
    </row>
    <row r="103" spans="1:26" s="14" customFormat="1" ht="15.95" customHeight="1">
      <c r="A103" s="7" t="s">
        <v>7</v>
      </c>
      <c r="B103" s="55"/>
      <c r="C103" s="51"/>
      <c r="D103" s="51">
        <f>B103*0.4</f>
        <v>0</v>
      </c>
      <c r="E103" s="55"/>
      <c r="F103" s="51"/>
      <c r="G103" s="51">
        <f>E103*0.4</f>
        <v>0</v>
      </c>
      <c r="H103" s="55"/>
      <c r="I103" s="51"/>
      <c r="J103" s="51">
        <f>H103*0.4</f>
        <v>0</v>
      </c>
      <c r="K103" s="55"/>
      <c r="L103" s="51"/>
      <c r="M103" s="51">
        <f>K103*0.4</f>
        <v>0</v>
      </c>
      <c r="N103" s="55"/>
      <c r="O103" s="51"/>
      <c r="P103" s="51">
        <f>N103*0.4</f>
        <v>0</v>
      </c>
      <c r="Q103" s="55"/>
      <c r="R103" s="51"/>
      <c r="S103" s="51">
        <f>Q103*0.4</f>
        <v>0</v>
      </c>
      <c r="T103" s="55"/>
      <c r="U103" s="51"/>
      <c r="V103" s="51">
        <f>T103*0.4</f>
        <v>0</v>
      </c>
      <c r="W103" s="55"/>
      <c r="X103" s="2"/>
      <c r="Y103" s="2">
        <f>W103*0.4</f>
        <v>0</v>
      </c>
      <c r="Z103" s="2" t="s">
        <v>8</v>
      </c>
    </row>
    <row r="104" spans="1:26" s="14" customFormat="1" ht="15.95" customHeight="1">
      <c r="A104" s="7" t="s">
        <v>85</v>
      </c>
      <c r="B104" s="55"/>
      <c r="C104" s="51"/>
      <c r="D104" s="52">
        <f>B104*0.2</f>
        <v>0</v>
      </c>
      <c r="E104" s="55"/>
      <c r="F104" s="51"/>
      <c r="G104" s="52">
        <f>E104*0.2</f>
        <v>0</v>
      </c>
      <c r="H104" s="55"/>
      <c r="I104" s="51"/>
      <c r="J104" s="52">
        <f>H104*0.2</f>
        <v>0</v>
      </c>
      <c r="K104" s="55"/>
      <c r="L104" s="51"/>
      <c r="M104" s="52">
        <f>K104*0.2</f>
        <v>0</v>
      </c>
      <c r="N104" s="55"/>
      <c r="O104" s="51"/>
      <c r="P104" s="52">
        <f>N104*0.2</f>
        <v>0</v>
      </c>
      <c r="Q104" s="55"/>
      <c r="R104" s="51"/>
      <c r="S104" s="52">
        <f>Q104*0.2</f>
        <v>0</v>
      </c>
      <c r="T104" s="55"/>
      <c r="U104" s="51"/>
      <c r="V104" s="52">
        <f>T104*0.2</f>
        <v>0</v>
      </c>
      <c r="W104" s="55"/>
      <c r="X104" s="2"/>
      <c r="Y104" s="14">
        <f>W104*0.2</f>
        <v>0</v>
      </c>
      <c r="Z104" s="2" t="s">
        <v>4</v>
      </c>
    </row>
    <row r="105" spans="1:26" s="14" customFormat="1" ht="15.95" customHeight="1">
      <c r="A105" s="7" t="s">
        <v>105</v>
      </c>
      <c r="B105" s="55"/>
      <c r="C105" s="51"/>
      <c r="D105" s="52">
        <f>B105*0.4</f>
        <v>0</v>
      </c>
      <c r="E105" s="55"/>
      <c r="F105" s="51"/>
      <c r="G105" s="52">
        <f>E105*0.4</f>
        <v>0</v>
      </c>
      <c r="H105" s="55"/>
      <c r="I105" s="51"/>
      <c r="J105" s="52">
        <f>H105*0.4</f>
        <v>0</v>
      </c>
      <c r="K105" s="55"/>
      <c r="L105" s="51"/>
      <c r="M105" s="52">
        <f>K105*0.4</f>
        <v>0</v>
      </c>
      <c r="N105" s="55"/>
      <c r="O105" s="51"/>
      <c r="P105" s="52">
        <f>N105*0.4</f>
        <v>0</v>
      </c>
      <c r="Q105" s="55"/>
      <c r="R105" s="51"/>
      <c r="S105" s="52">
        <f>Q105*0.4</f>
        <v>0</v>
      </c>
      <c r="T105" s="55"/>
      <c r="U105" s="51"/>
      <c r="V105" s="52">
        <f>T105*0.4</f>
        <v>0</v>
      </c>
      <c r="W105" s="55"/>
      <c r="X105" s="2"/>
      <c r="Y105" s="14">
        <f>W105*0.4</f>
        <v>0</v>
      </c>
      <c r="Z105" s="2" t="s">
        <v>4</v>
      </c>
    </row>
    <row r="106" spans="1:26" s="14" customFormat="1" ht="15.95" customHeight="1">
      <c r="A106" s="7" t="s">
        <v>27</v>
      </c>
      <c r="B106" s="55"/>
      <c r="C106" s="53"/>
      <c r="D106" s="52">
        <f>B106*0.3</f>
        <v>0</v>
      </c>
      <c r="E106" s="55"/>
      <c r="F106" s="53"/>
      <c r="G106" s="52">
        <f>E106*0.3</f>
        <v>0</v>
      </c>
      <c r="H106" s="55"/>
      <c r="I106" s="53"/>
      <c r="J106" s="52">
        <f>H106*0.3</f>
        <v>0</v>
      </c>
      <c r="K106" s="55"/>
      <c r="L106" s="53"/>
      <c r="M106" s="52">
        <f>K106*0.3</f>
        <v>0</v>
      </c>
      <c r="N106" s="55"/>
      <c r="O106" s="53"/>
      <c r="P106" s="52">
        <f>N106*0.3</f>
        <v>0</v>
      </c>
      <c r="Q106" s="55"/>
      <c r="R106" s="53"/>
      <c r="S106" s="52">
        <f>Q106*0.3</f>
        <v>0</v>
      </c>
      <c r="T106" s="55"/>
      <c r="U106" s="53"/>
      <c r="V106" s="52">
        <f>T106*0.3</f>
        <v>0</v>
      </c>
      <c r="W106" s="55"/>
      <c r="X106" s="16"/>
      <c r="Y106" s="14">
        <f>W106*0.3</f>
        <v>0</v>
      </c>
      <c r="Z106" s="16" t="s">
        <v>4</v>
      </c>
    </row>
    <row r="107" spans="1:26" s="14" customFormat="1" ht="15.95" customHeight="1">
      <c r="A107" s="7" t="s">
        <v>60</v>
      </c>
      <c r="B107" s="55"/>
      <c r="C107" s="51"/>
      <c r="D107" s="52">
        <f>B107*0.1</f>
        <v>0</v>
      </c>
      <c r="E107" s="55"/>
      <c r="F107" s="51"/>
      <c r="G107" s="52">
        <f>E107*0.1</f>
        <v>0</v>
      </c>
      <c r="H107" s="55"/>
      <c r="I107" s="51"/>
      <c r="J107" s="52">
        <f>H107*0.1</f>
        <v>0</v>
      </c>
      <c r="K107" s="55"/>
      <c r="L107" s="51"/>
      <c r="M107" s="52">
        <f>K107*0.1</f>
        <v>0</v>
      </c>
      <c r="N107" s="55"/>
      <c r="O107" s="51"/>
      <c r="P107" s="52">
        <f>N107*0.1</f>
        <v>0</v>
      </c>
      <c r="Q107" s="55"/>
      <c r="R107" s="51"/>
      <c r="S107" s="52">
        <f>Q107*0.1</f>
        <v>0</v>
      </c>
      <c r="T107" s="55"/>
      <c r="U107" s="51"/>
      <c r="V107" s="52">
        <f>T107*0.1</f>
        <v>0</v>
      </c>
      <c r="W107" s="55"/>
      <c r="X107" s="2"/>
      <c r="Y107" s="14">
        <f>W107*0.1</f>
        <v>0</v>
      </c>
      <c r="Z107" s="2" t="s">
        <v>4</v>
      </c>
    </row>
    <row r="108" spans="1:26" s="14" customFormat="1" ht="15.95" customHeight="1">
      <c r="A108" s="7" t="s">
        <v>22</v>
      </c>
      <c r="B108" s="55"/>
      <c r="C108" s="51"/>
      <c r="D108" s="51">
        <f>B108*0.2</f>
        <v>0</v>
      </c>
      <c r="E108" s="55"/>
      <c r="F108" s="51"/>
      <c r="G108" s="51">
        <f>E108*0.2</f>
        <v>0</v>
      </c>
      <c r="H108" s="55"/>
      <c r="I108" s="51"/>
      <c r="J108" s="51">
        <f>H108*0.2</f>
        <v>0</v>
      </c>
      <c r="K108" s="55"/>
      <c r="L108" s="51"/>
      <c r="M108" s="51">
        <f>K108*0.2</f>
        <v>0</v>
      </c>
      <c r="N108" s="55"/>
      <c r="O108" s="51"/>
      <c r="P108" s="51">
        <f>N108*0.2</f>
        <v>0</v>
      </c>
      <c r="Q108" s="55"/>
      <c r="R108" s="51"/>
      <c r="S108" s="51">
        <f>Q108*0.2</f>
        <v>0</v>
      </c>
      <c r="T108" s="55"/>
      <c r="U108" s="51"/>
      <c r="V108" s="51">
        <f>T108*0.2</f>
        <v>0</v>
      </c>
      <c r="W108" s="55"/>
      <c r="X108" s="2"/>
      <c r="Y108" s="2">
        <f>W108*0.2</f>
        <v>0</v>
      </c>
      <c r="Z108" s="2" t="s">
        <v>4</v>
      </c>
    </row>
    <row r="109" spans="1:26" s="14" customFormat="1" ht="15.95" customHeight="1">
      <c r="A109" s="7" t="s">
        <v>30</v>
      </c>
      <c r="B109" s="55"/>
      <c r="C109" s="53"/>
      <c r="D109" s="52">
        <f>B109*0.3</f>
        <v>0</v>
      </c>
      <c r="E109" s="55"/>
      <c r="F109" s="53"/>
      <c r="G109" s="52">
        <f>E109*0.3</f>
        <v>0</v>
      </c>
      <c r="H109" s="55"/>
      <c r="I109" s="53"/>
      <c r="J109" s="52">
        <f>H109*0.3</f>
        <v>0</v>
      </c>
      <c r="K109" s="55"/>
      <c r="L109" s="53"/>
      <c r="M109" s="52">
        <f>K109*0.3</f>
        <v>0</v>
      </c>
      <c r="N109" s="55"/>
      <c r="O109" s="53"/>
      <c r="P109" s="52">
        <f>N109*0.3</f>
        <v>0</v>
      </c>
      <c r="Q109" s="55"/>
      <c r="R109" s="53"/>
      <c r="S109" s="52">
        <f>Q109*0.3</f>
        <v>0</v>
      </c>
      <c r="T109" s="55"/>
      <c r="U109" s="53"/>
      <c r="V109" s="52">
        <f>T109*0.3</f>
        <v>0</v>
      </c>
      <c r="W109" s="55"/>
      <c r="X109" s="16"/>
      <c r="Y109" s="14">
        <f>W109*0.3</f>
        <v>0</v>
      </c>
      <c r="Z109" s="16" t="s">
        <v>4</v>
      </c>
    </row>
    <row r="110" spans="1:26" s="14" customFormat="1" ht="15.95" customHeight="1">
      <c r="A110" s="7" t="s">
        <v>130</v>
      </c>
      <c r="B110" s="55"/>
      <c r="C110" s="53"/>
      <c r="D110" s="52">
        <f>B110*0.2</f>
        <v>0</v>
      </c>
      <c r="E110" s="55"/>
      <c r="F110" s="53"/>
      <c r="G110" s="52">
        <f>E110*0.2</f>
        <v>0</v>
      </c>
      <c r="H110" s="55"/>
      <c r="I110" s="53"/>
      <c r="J110" s="52">
        <f>H110*0.2</f>
        <v>0</v>
      </c>
      <c r="K110" s="55"/>
      <c r="L110" s="53"/>
      <c r="M110" s="52">
        <f>K110*0.2</f>
        <v>0</v>
      </c>
      <c r="N110" s="55"/>
      <c r="O110" s="53"/>
      <c r="P110" s="52">
        <f>N110*0.2</f>
        <v>0</v>
      </c>
      <c r="Q110" s="55"/>
      <c r="R110" s="53"/>
      <c r="S110" s="52">
        <f>Q110*0.2</f>
        <v>0</v>
      </c>
      <c r="T110" s="55"/>
      <c r="U110" s="53"/>
      <c r="V110" s="52">
        <f>T110*0.2</f>
        <v>0</v>
      </c>
      <c r="W110" s="55"/>
      <c r="X110" s="16"/>
      <c r="Y110" s="14">
        <f>W110*0.2</f>
        <v>0</v>
      </c>
      <c r="Z110" s="16" t="s">
        <v>4</v>
      </c>
    </row>
    <row r="111" spans="1:26" s="14" customFormat="1" ht="15.95" customHeight="1">
      <c r="A111" s="7" t="s">
        <v>32</v>
      </c>
      <c r="B111" s="55"/>
      <c r="C111" s="53"/>
      <c r="D111" s="52">
        <f>B111*0.4</f>
        <v>0</v>
      </c>
      <c r="E111" s="55"/>
      <c r="F111" s="53"/>
      <c r="G111" s="52">
        <f>E111*0.4</f>
        <v>0</v>
      </c>
      <c r="H111" s="55"/>
      <c r="I111" s="53"/>
      <c r="J111" s="52">
        <f>H111*0.4</f>
        <v>0</v>
      </c>
      <c r="K111" s="55"/>
      <c r="L111" s="53"/>
      <c r="M111" s="52">
        <f>K111*0.4</f>
        <v>0</v>
      </c>
      <c r="N111" s="55"/>
      <c r="O111" s="53"/>
      <c r="P111" s="52">
        <f>N111*0.4</f>
        <v>0</v>
      </c>
      <c r="Q111" s="55"/>
      <c r="R111" s="53"/>
      <c r="S111" s="52">
        <f>Q111*0.4</f>
        <v>0</v>
      </c>
      <c r="T111" s="55"/>
      <c r="U111" s="53"/>
      <c r="V111" s="52">
        <f>T111*0.4</f>
        <v>0</v>
      </c>
      <c r="W111" s="55"/>
      <c r="X111" s="16"/>
      <c r="Y111" s="14">
        <f>W111*0.4</f>
        <v>0</v>
      </c>
      <c r="Z111" s="16" t="s">
        <v>4</v>
      </c>
    </row>
    <row r="112" spans="1:26" s="14" customFormat="1" ht="15.95" customHeight="1">
      <c r="A112" s="7" t="s">
        <v>34</v>
      </c>
      <c r="B112" s="55"/>
      <c r="C112" s="53"/>
      <c r="D112" s="52">
        <f>B112*0.5</f>
        <v>0</v>
      </c>
      <c r="E112" s="55"/>
      <c r="F112" s="53"/>
      <c r="G112" s="52">
        <f>E112*0.5</f>
        <v>0</v>
      </c>
      <c r="H112" s="55"/>
      <c r="I112" s="53"/>
      <c r="J112" s="52">
        <f>H112*0.5</f>
        <v>0</v>
      </c>
      <c r="K112" s="55"/>
      <c r="L112" s="53"/>
      <c r="M112" s="52">
        <f>K112*0.5</f>
        <v>0</v>
      </c>
      <c r="N112" s="55"/>
      <c r="O112" s="53"/>
      <c r="P112" s="52">
        <f>N112*0.5</f>
        <v>0</v>
      </c>
      <c r="Q112" s="55"/>
      <c r="R112" s="53"/>
      <c r="S112" s="52">
        <f>Q112*0.5</f>
        <v>0</v>
      </c>
      <c r="T112" s="55"/>
      <c r="U112" s="53"/>
      <c r="V112" s="52">
        <f>T112*0.5</f>
        <v>0</v>
      </c>
      <c r="W112" s="55"/>
      <c r="X112" s="16"/>
      <c r="Y112" s="14">
        <f>W112*0.5</f>
        <v>0</v>
      </c>
      <c r="Z112" s="16" t="s">
        <v>4</v>
      </c>
    </row>
    <row r="113" spans="1:26" s="14" customFormat="1" ht="15.95" customHeight="1">
      <c r="A113" s="7" t="s">
        <v>36</v>
      </c>
      <c r="B113" s="55"/>
      <c r="C113" s="53"/>
      <c r="D113" s="52">
        <f>B113*0.8</f>
        <v>0</v>
      </c>
      <c r="E113" s="55"/>
      <c r="F113" s="53"/>
      <c r="G113" s="52">
        <f>E113*0.8</f>
        <v>0</v>
      </c>
      <c r="H113" s="55"/>
      <c r="I113" s="53"/>
      <c r="J113" s="52">
        <f>H113*0.8</f>
        <v>0</v>
      </c>
      <c r="K113" s="55"/>
      <c r="L113" s="53"/>
      <c r="M113" s="52">
        <f>K113*0.8</f>
        <v>0</v>
      </c>
      <c r="N113" s="55"/>
      <c r="O113" s="53"/>
      <c r="P113" s="52">
        <f>N113*0.8</f>
        <v>0</v>
      </c>
      <c r="Q113" s="55"/>
      <c r="R113" s="53"/>
      <c r="S113" s="52">
        <f>Q113*0.8</f>
        <v>0</v>
      </c>
      <c r="T113" s="55"/>
      <c r="U113" s="53"/>
      <c r="V113" s="52">
        <f>T113*0.8</f>
        <v>0</v>
      </c>
      <c r="W113" s="55"/>
      <c r="X113" s="16"/>
      <c r="Y113" s="14">
        <f>W113*0.8</f>
        <v>0</v>
      </c>
      <c r="Z113" s="16" t="s">
        <v>4</v>
      </c>
    </row>
    <row r="114" spans="1:26" s="14" customFormat="1" ht="15.95" customHeight="1">
      <c r="A114" s="7" t="s">
        <v>87</v>
      </c>
      <c r="B114" s="55"/>
      <c r="C114" s="51"/>
      <c r="D114" s="52">
        <f>B114*0.2</f>
        <v>0</v>
      </c>
      <c r="E114" s="55"/>
      <c r="F114" s="51"/>
      <c r="G114" s="52">
        <f>E114*0.2</f>
        <v>0</v>
      </c>
      <c r="H114" s="55"/>
      <c r="I114" s="51"/>
      <c r="J114" s="52">
        <f>H114*0.2</f>
        <v>0</v>
      </c>
      <c r="K114" s="55"/>
      <c r="L114" s="51"/>
      <c r="M114" s="52">
        <f>K114*0.2</f>
        <v>0</v>
      </c>
      <c r="N114" s="55"/>
      <c r="O114" s="51"/>
      <c r="P114" s="52">
        <f>N114*0.2</f>
        <v>0</v>
      </c>
      <c r="Q114" s="55"/>
      <c r="R114" s="51"/>
      <c r="S114" s="52">
        <f>Q114*0.2</f>
        <v>0</v>
      </c>
      <c r="T114" s="55"/>
      <c r="U114" s="51"/>
      <c r="V114" s="52">
        <f>T114*0.2</f>
        <v>0</v>
      </c>
      <c r="W114" s="55"/>
      <c r="X114" s="2"/>
      <c r="Y114" s="14">
        <f>W114*0.2</f>
        <v>0</v>
      </c>
      <c r="Z114" s="2" t="s">
        <v>4</v>
      </c>
    </row>
    <row r="115" spans="1:26" s="14" customFormat="1" ht="15.95" customHeight="1">
      <c r="A115" s="7" t="s">
        <v>102</v>
      </c>
      <c r="B115" s="55"/>
      <c r="C115" s="53"/>
      <c r="D115" s="52">
        <f>B115*0.3</f>
        <v>0</v>
      </c>
      <c r="E115" s="55"/>
      <c r="F115" s="53"/>
      <c r="G115" s="52">
        <f>E115*0.3</f>
        <v>0</v>
      </c>
      <c r="H115" s="55"/>
      <c r="I115" s="53"/>
      <c r="J115" s="52">
        <f>H115*0.3</f>
        <v>0</v>
      </c>
      <c r="K115" s="55"/>
      <c r="L115" s="53"/>
      <c r="M115" s="52">
        <f>K115*0.3</f>
        <v>0</v>
      </c>
      <c r="N115" s="55"/>
      <c r="O115" s="53"/>
      <c r="P115" s="52">
        <f>N115*0.3</f>
        <v>0</v>
      </c>
      <c r="Q115" s="55"/>
      <c r="R115" s="53"/>
      <c r="S115" s="52">
        <f>Q115*0.3</f>
        <v>0</v>
      </c>
      <c r="T115" s="55"/>
      <c r="U115" s="53"/>
      <c r="V115" s="52">
        <f>T115*0.3</f>
        <v>0</v>
      </c>
      <c r="W115" s="55"/>
      <c r="X115" s="16"/>
      <c r="Y115" s="14">
        <f>W115*0.3</f>
        <v>0</v>
      </c>
      <c r="Z115" s="16" t="s">
        <v>4</v>
      </c>
    </row>
    <row r="116" spans="1:26" s="14" customFormat="1" ht="15.95" customHeight="1">
      <c r="A116" s="7" t="s">
        <v>103</v>
      </c>
      <c r="B116" s="55"/>
      <c r="C116" s="53"/>
      <c r="D116" s="52">
        <f>B116*0.1</f>
        <v>0</v>
      </c>
      <c r="E116" s="55"/>
      <c r="F116" s="53"/>
      <c r="G116" s="52">
        <f>E116*0.1</f>
        <v>0</v>
      </c>
      <c r="H116" s="55"/>
      <c r="I116" s="53"/>
      <c r="J116" s="52">
        <f>H116*0.1</f>
        <v>0</v>
      </c>
      <c r="K116" s="55"/>
      <c r="L116" s="53"/>
      <c r="M116" s="52">
        <f>K116*0.1</f>
        <v>0</v>
      </c>
      <c r="N116" s="55"/>
      <c r="O116" s="53"/>
      <c r="P116" s="52">
        <f>N116*0.1</f>
        <v>0</v>
      </c>
      <c r="Q116" s="55"/>
      <c r="R116" s="53"/>
      <c r="S116" s="52">
        <f>Q116*0.1</f>
        <v>0</v>
      </c>
      <c r="T116" s="55"/>
      <c r="U116" s="53"/>
      <c r="V116" s="52">
        <f>T116*0.1</f>
        <v>0</v>
      </c>
      <c r="W116" s="55"/>
      <c r="X116" s="16"/>
      <c r="Y116" s="14">
        <f>W116*0.1</f>
        <v>0</v>
      </c>
      <c r="Z116" s="16" t="s">
        <v>4</v>
      </c>
    </row>
    <row r="117" spans="1:26" s="14" customFormat="1" ht="15.95" customHeight="1">
      <c r="A117" s="7" t="s">
        <v>6</v>
      </c>
      <c r="B117" s="55"/>
      <c r="C117" s="53"/>
      <c r="D117" s="51">
        <f>B117*1.5</f>
        <v>0</v>
      </c>
      <c r="E117" s="55"/>
      <c r="F117" s="53"/>
      <c r="G117" s="51">
        <f>E117*1.5</f>
        <v>0</v>
      </c>
      <c r="H117" s="55"/>
      <c r="I117" s="53"/>
      <c r="J117" s="51">
        <f>H117*1.5</f>
        <v>0</v>
      </c>
      <c r="K117" s="55"/>
      <c r="L117" s="53"/>
      <c r="M117" s="51">
        <f>K117*1.5</f>
        <v>0</v>
      </c>
      <c r="N117" s="55"/>
      <c r="O117" s="53"/>
      <c r="P117" s="51">
        <f>N117*1.5</f>
        <v>0</v>
      </c>
      <c r="Q117" s="55"/>
      <c r="R117" s="53"/>
      <c r="S117" s="51">
        <f>Q117*1.5</f>
        <v>0</v>
      </c>
      <c r="T117" s="55"/>
      <c r="U117" s="53"/>
      <c r="V117" s="51">
        <f>T117*1.5</f>
        <v>0</v>
      </c>
      <c r="W117" s="55"/>
      <c r="X117" s="16"/>
      <c r="Y117" s="2">
        <f>W117*1.5</f>
        <v>0</v>
      </c>
      <c r="Z117" s="16" t="s">
        <v>4</v>
      </c>
    </row>
    <row r="118" spans="1:26" s="14" customFormat="1" ht="15.95" customHeight="1">
      <c r="A118" s="9" t="s">
        <v>74</v>
      </c>
      <c r="B118" s="55"/>
      <c r="C118" s="51"/>
      <c r="D118" s="52">
        <f>B118*0.1</f>
        <v>0</v>
      </c>
      <c r="E118" s="55"/>
      <c r="F118" s="51"/>
      <c r="G118" s="52">
        <f>E118*0.1</f>
        <v>0</v>
      </c>
      <c r="H118" s="55"/>
      <c r="I118" s="51"/>
      <c r="J118" s="52">
        <f>H118*0.1</f>
        <v>0</v>
      </c>
      <c r="K118" s="55"/>
      <c r="L118" s="51"/>
      <c r="M118" s="52">
        <f>K118*0.1</f>
        <v>0</v>
      </c>
      <c r="N118" s="55"/>
      <c r="O118" s="51"/>
      <c r="P118" s="52">
        <f>N118*0.1</f>
        <v>0</v>
      </c>
      <c r="Q118" s="55"/>
      <c r="R118" s="51"/>
      <c r="S118" s="52">
        <f>Q118*0.1</f>
        <v>0</v>
      </c>
      <c r="T118" s="55"/>
      <c r="U118" s="51"/>
      <c r="V118" s="52">
        <f>T118*0.1</f>
        <v>0</v>
      </c>
      <c r="W118" s="55"/>
      <c r="X118" s="2"/>
      <c r="Y118" s="14">
        <f>W118*0.1</f>
        <v>0</v>
      </c>
      <c r="Z118" s="2" t="s">
        <v>4</v>
      </c>
    </row>
    <row r="119" spans="1:26" s="14" customFormat="1" ht="15.95" customHeight="1">
      <c r="A119" s="7" t="s">
        <v>58</v>
      </c>
      <c r="B119" s="55"/>
      <c r="C119" s="53"/>
      <c r="D119" s="52">
        <f>B119*0.5</f>
        <v>0</v>
      </c>
      <c r="E119" s="55"/>
      <c r="F119" s="53"/>
      <c r="G119" s="52">
        <f>E119*0.5</f>
        <v>0</v>
      </c>
      <c r="H119" s="55"/>
      <c r="I119" s="53"/>
      <c r="J119" s="52">
        <f>H119*0.5</f>
        <v>0</v>
      </c>
      <c r="K119" s="55"/>
      <c r="L119" s="53"/>
      <c r="M119" s="52">
        <f>K119*0.5</f>
        <v>0</v>
      </c>
      <c r="N119" s="55"/>
      <c r="O119" s="53"/>
      <c r="P119" s="52">
        <f>N119*0.5</f>
        <v>0</v>
      </c>
      <c r="Q119" s="55"/>
      <c r="R119" s="53"/>
      <c r="S119" s="52">
        <f>Q119*0.5</f>
        <v>0</v>
      </c>
      <c r="T119" s="55"/>
      <c r="U119" s="53"/>
      <c r="V119" s="52">
        <f>T119*0.5</f>
        <v>0</v>
      </c>
      <c r="W119" s="55"/>
      <c r="X119" s="16"/>
      <c r="Y119" s="14">
        <f>W119*0.5</f>
        <v>0</v>
      </c>
      <c r="Z119" s="16" t="s">
        <v>4</v>
      </c>
    </row>
    <row r="120" spans="1:26" s="14" customFormat="1" ht="15.95" customHeight="1">
      <c r="A120" s="7" t="s">
        <v>75</v>
      </c>
      <c r="B120" s="55"/>
      <c r="C120" s="51"/>
      <c r="D120" s="52">
        <f>B120*0.8</f>
        <v>0</v>
      </c>
      <c r="E120" s="55"/>
      <c r="F120" s="51"/>
      <c r="G120" s="52">
        <f>E120*0.8</f>
        <v>0</v>
      </c>
      <c r="H120" s="55"/>
      <c r="I120" s="51"/>
      <c r="J120" s="52">
        <f>H120*0.8</f>
        <v>0</v>
      </c>
      <c r="K120" s="55"/>
      <c r="L120" s="51"/>
      <c r="M120" s="52">
        <f>K120*0.8</f>
        <v>0</v>
      </c>
      <c r="N120" s="55"/>
      <c r="O120" s="51"/>
      <c r="P120" s="52">
        <f>N120*0.8</f>
        <v>0</v>
      </c>
      <c r="Q120" s="55"/>
      <c r="R120" s="51"/>
      <c r="S120" s="52">
        <f>Q120*0.8</f>
        <v>0</v>
      </c>
      <c r="T120" s="55"/>
      <c r="U120" s="51"/>
      <c r="V120" s="52">
        <f>T120*0.8</f>
        <v>0</v>
      </c>
      <c r="W120" s="55"/>
      <c r="X120" s="2"/>
      <c r="Y120" s="14">
        <f>W120*0.8</f>
        <v>0</v>
      </c>
      <c r="Z120" s="2" t="s">
        <v>4</v>
      </c>
    </row>
    <row r="121" spans="1:26" s="14" customFormat="1" ht="15.95" customHeight="1">
      <c r="A121" s="7" t="s">
        <v>77</v>
      </c>
      <c r="B121" s="55"/>
      <c r="C121" s="51"/>
      <c r="D121" s="52">
        <f>B121*0.1</f>
        <v>0</v>
      </c>
      <c r="E121" s="55"/>
      <c r="F121" s="51"/>
      <c r="G121" s="52">
        <f>E121*0.1</f>
        <v>0</v>
      </c>
      <c r="H121" s="55"/>
      <c r="I121" s="51"/>
      <c r="J121" s="52">
        <f>H121*0.1</f>
        <v>0</v>
      </c>
      <c r="K121" s="55"/>
      <c r="L121" s="51"/>
      <c r="M121" s="52">
        <f>K121*0.1</f>
        <v>0</v>
      </c>
      <c r="N121" s="55"/>
      <c r="O121" s="51"/>
      <c r="P121" s="52">
        <f>N121*0.1</f>
        <v>0</v>
      </c>
      <c r="Q121" s="55"/>
      <c r="R121" s="51"/>
      <c r="S121" s="52">
        <f>Q121*0.1</f>
        <v>0</v>
      </c>
      <c r="T121" s="55"/>
      <c r="U121" s="51"/>
      <c r="V121" s="52">
        <f>T121*0.1</f>
        <v>0</v>
      </c>
      <c r="W121" s="55"/>
      <c r="X121" s="2"/>
      <c r="Y121" s="14">
        <f>W121*0.1</f>
        <v>0</v>
      </c>
      <c r="Z121" s="2" t="s">
        <v>4</v>
      </c>
    </row>
    <row r="122" spans="1:26" s="14" customFormat="1" ht="15.95" customHeight="1">
      <c r="A122" s="7" t="s">
        <v>148</v>
      </c>
      <c r="B122" s="55"/>
      <c r="C122" s="51"/>
      <c r="D122" s="52">
        <f>B122*0.8</f>
        <v>0</v>
      </c>
      <c r="E122" s="55"/>
      <c r="F122" s="51"/>
      <c r="G122" s="52">
        <f>E122*0.8</f>
        <v>0</v>
      </c>
      <c r="H122" s="55"/>
      <c r="I122" s="51"/>
      <c r="J122" s="52">
        <f>H122*0.8</f>
        <v>0</v>
      </c>
      <c r="K122" s="55"/>
      <c r="L122" s="51"/>
      <c r="M122" s="52">
        <f>K122*0.8</f>
        <v>0</v>
      </c>
      <c r="N122" s="55"/>
      <c r="O122" s="51"/>
      <c r="P122" s="52">
        <f>N122*0.8</f>
        <v>0</v>
      </c>
      <c r="Q122" s="55"/>
      <c r="R122" s="51"/>
      <c r="S122" s="52">
        <f>Q122*0.8</f>
        <v>0</v>
      </c>
      <c r="T122" s="55"/>
      <c r="U122" s="51"/>
      <c r="V122" s="52">
        <f>T122*0.8</f>
        <v>0</v>
      </c>
      <c r="W122" s="55"/>
      <c r="X122" s="2"/>
      <c r="Y122" s="14">
        <f>W122*0.8</f>
        <v>0</v>
      </c>
      <c r="Z122" s="2" t="s">
        <v>4</v>
      </c>
    </row>
    <row r="123" spans="1:26" ht="7.5" customHeight="1">
      <c r="D123" s="6">
        <f>SUM(D23:D122)</f>
        <v>0</v>
      </c>
      <c r="G123" s="6">
        <f>SUM(G23:G122)</f>
        <v>0</v>
      </c>
      <c r="J123" s="6">
        <f>SUM(J23:J122)</f>
        <v>0</v>
      </c>
      <c r="M123" s="6">
        <f>SUM(M23:M122)</f>
        <v>0</v>
      </c>
      <c r="P123" s="6">
        <f>SUM(P23:P122)</f>
        <v>0</v>
      </c>
      <c r="S123" s="6">
        <f>SUM(S23:S122)</f>
        <v>0</v>
      </c>
      <c r="V123" s="6">
        <f>SUM(V23:V122)</f>
        <v>0</v>
      </c>
      <c r="Y123" s="6">
        <f>SUM(Y23:Y122)</f>
        <v>0</v>
      </c>
    </row>
    <row r="124" spans="1:26" ht="20.100000000000001" customHeight="1">
      <c r="A124" s="78" t="s">
        <v>127</v>
      </c>
      <c r="B124" s="79"/>
      <c r="C124" s="79"/>
      <c r="D124" s="79"/>
      <c r="E124" s="79"/>
      <c r="F124" s="79"/>
      <c r="G124" s="79"/>
      <c r="H124" s="79"/>
      <c r="I124" s="79"/>
      <c r="J124" s="79"/>
      <c r="K124" s="79"/>
      <c r="L124" s="79"/>
      <c r="M124" s="79"/>
      <c r="N124" s="79"/>
      <c r="O124" s="79"/>
      <c r="P124" s="79"/>
      <c r="Q124" s="79"/>
      <c r="R124" s="79"/>
      <c r="S124" s="79"/>
      <c r="T124" s="79"/>
      <c r="U124" s="79"/>
      <c r="V124" s="79"/>
      <c r="W124" s="79"/>
      <c r="X124" s="79"/>
      <c r="Y124" s="79"/>
      <c r="Z124" s="80"/>
    </row>
    <row r="125" spans="1:26" ht="20.100000000000001" customHeight="1">
      <c r="A125" s="78" t="s">
        <v>151</v>
      </c>
      <c r="B125" s="79"/>
      <c r="C125" s="79"/>
      <c r="D125" s="79"/>
      <c r="E125" s="79"/>
      <c r="F125" s="79"/>
      <c r="G125" s="79"/>
      <c r="H125" s="79"/>
      <c r="I125" s="79"/>
      <c r="J125" s="79"/>
      <c r="K125" s="79"/>
      <c r="L125" s="79"/>
      <c r="M125" s="79"/>
      <c r="N125" s="79"/>
      <c r="O125" s="79"/>
      <c r="P125" s="79"/>
      <c r="Q125" s="79"/>
      <c r="R125" s="79"/>
      <c r="S125" s="79"/>
      <c r="T125" s="79"/>
      <c r="U125" s="79"/>
      <c r="V125" s="79"/>
      <c r="W125" s="79"/>
      <c r="X125" s="79"/>
      <c r="Y125" s="79"/>
      <c r="Z125" s="80"/>
    </row>
    <row r="126" spans="1:26" ht="20.100000000000001" customHeight="1">
      <c r="A126" s="74"/>
      <c r="B126" s="74"/>
      <c r="C126" s="74"/>
      <c r="D126" s="74"/>
      <c r="E126" s="74"/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74"/>
      <c r="V126" s="74"/>
      <c r="W126" s="74"/>
      <c r="X126" s="74"/>
      <c r="Y126" s="74"/>
      <c r="Z126" s="74"/>
    </row>
    <row r="127" spans="1:26" ht="20.100000000000001" customHeight="1">
      <c r="A127" s="74"/>
      <c r="B127" s="74"/>
      <c r="C127" s="74"/>
      <c r="D127" s="74"/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  <c r="W127" s="74"/>
      <c r="X127" s="74"/>
      <c r="Y127" s="74"/>
      <c r="Z127" s="74"/>
    </row>
    <row r="128" spans="1:26" ht="20.100000000000001" customHeight="1">
      <c r="A128" s="74"/>
      <c r="B128" s="74"/>
      <c r="C128" s="74"/>
      <c r="D128" s="74"/>
      <c r="E128" s="74"/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4"/>
      <c r="W128" s="74"/>
      <c r="X128" s="74"/>
      <c r="Y128" s="74"/>
      <c r="Z128" s="74"/>
    </row>
  </sheetData>
  <mergeCells count="45">
    <mergeCell ref="E20:F20"/>
    <mergeCell ref="B16:K16"/>
    <mergeCell ref="N7:O7"/>
    <mergeCell ref="P5:Z5"/>
    <mergeCell ref="B5:K5"/>
    <mergeCell ref="L13:N13"/>
    <mergeCell ref="X15:Z15"/>
    <mergeCell ref="L14:N14"/>
    <mergeCell ref="J20:Z20"/>
    <mergeCell ref="L16:N16"/>
    <mergeCell ref="B6:K6"/>
    <mergeCell ref="B7:K7"/>
    <mergeCell ref="Q6:Z6"/>
    <mergeCell ref="Q7:Z7"/>
    <mergeCell ref="Q15:W15"/>
    <mergeCell ref="E12:K12"/>
    <mergeCell ref="A126:Z126"/>
    <mergeCell ref="X14:Z14"/>
    <mergeCell ref="A128:Z128"/>
    <mergeCell ref="N8:O8"/>
    <mergeCell ref="A127:Z127"/>
    <mergeCell ref="A124:Z124"/>
    <mergeCell ref="L12:N12"/>
    <mergeCell ref="X12:Z12"/>
    <mergeCell ref="A125:Z125"/>
    <mergeCell ref="L15:N15"/>
    <mergeCell ref="X16:Z16"/>
    <mergeCell ref="O16:Q16"/>
    <mergeCell ref="X13:Z13"/>
    <mergeCell ref="Q13:W13"/>
    <mergeCell ref="Q12:W12"/>
    <mergeCell ref="Q14:W14"/>
    <mergeCell ref="E13:K13"/>
    <mergeCell ref="E14:K14"/>
    <mergeCell ref="E15:K15"/>
    <mergeCell ref="A1:Z1"/>
    <mergeCell ref="B4:L4"/>
    <mergeCell ref="K2:Z2"/>
    <mergeCell ref="Q3:Z3"/>
    <mergeCell ref="B3:K3"/>
    <mergeCell ref="H8:K8"/>
    <mergeCell ref="B8:F8"/>
    <mergeCell ref="Q8:U8"/>
    <mergeCell ref="W8:Z8"/>
    <mergeCell ref="N6:O6"/>
  </mergeCells>
  <phoneticPr fontId="3" type="noConversion"/>
  <pageMargins left="0.78740157480314965" right="0.39370078740157483" top="0.39370078740157483" bottom="0.39370078740157483" header="0" footer="0"/>
  <pageSetup paperSize="9" scale="78" fitToHeight="2" orientation="portrait" horizontalDpi="180" verticalDpi="180" r:id="rId1"/>
  <headerFooter alignWithMargins="0"/>
  <rowBreaks count="1" manualBreakCount="1">
    <brk id="93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Saalbach</dc:creator>
  <cp:lastModifiedBy>PC1</cp:lastModifiedBy>
  <cp:lastPrinted>2016-04-20T07:23:39Z</cp:lastPrinted>
  <dcterms:created xsi:type="dcterms:W3CDTF">2007-11-21T12:34:15Z</dcterms:created>
  <dcterms:modified xsi:type="dcterms:W3CDTF">2017-11-15T10:16:27Z</dcterms:modified>
</cp:coreProperties>
</file>